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35" windowHeight="6240" activeTab="0"/>
  </bookViews>
  <sheets>
    <sheet name="   Markus Reichenbach Toolbox  " sheetId="1" r:id="rId1"/>
  </sheets>
  <definedNames>
    <definedName name="Abteilung">'   Markus Reichenbach Toolbox  '!$E$11</definedName>
    <definedName name="Ausdruckverzoegerung_Color">'   Markus Reichenbach Toolbox  '!$E$15</definedName>
    <definedName name="Colordrucker">'   Markus Reichenbach Toolbox  '!$E$14</definedName>
    <definedName name="DefaultPasswort">'   Markus Reichenbach Toolbox  '!$E$12</definedName>
    <definedName name="_xlnm.Print_Area" localSheetId="0">'   Markus Reichenbach Toolbox  '!$A$1:$L$381</definedName>
    <definedName name="Eurokurse">'   Markus Reichenbach Toolbox  '!$B$567:$E$579</definedName>
    <definedName name="Euroumrechenkurs">'   Markus Reichenbach Toolbox  '!$H$579</definedName>
    <definedName name="Faxdrucker">'   Markus Reichenbach Toolbox  '!$E$16</definedName>
    <definedName name="Freischaltcode">'   Markus Reichenbach Toolbox  '!$H$4</definedName>
    <definedName name="Fremdwährung">'   Markus Reichenbach Toolbox  '!$E$17</definedName>
    <definedName name="Fremdwährung_Change">'   Markus Reichenbach Toolbox  '!$E$20:$E$21</definedName>
    <definedName name="FremdwährungISO">'   Markus Reichenbach Toolbox  '!$E$20</definedName>
    <definedName name="Fremdwährungskurs">'   Markus Reichenbach Toolbox  '!$E$21</definedName>
    <definedName name="Gültig_Währungen">'   Markus Reichenbach Toolbox  '!$C$567:$C$579</definedName>
    <definedName name="Gültig_Währungsformat_EUR">'   Markus Reichenbach Toolbox  '!$J$567:$J$581</definedName>
    <definedName name="Gültig_Währungsformat_Home">'   Markus Reichenbach Toolbox  '!$H$567:$H$577</definedName>
    <definedName name="Gültige_Währungsformate">'   Markus Reichenbach Toolbox  '!$H$583:$I$665</definedName>
    <definedName name="Startverzeichnis">'   Markus Reichenbach Toolbox  '!$E$13</definedName>
    <definedName name="USER">'   Markus Reichenbach Toolbox  '!$E$10</definedName>
    <definedName name="Variablen">'   Markus Reichenbach Toolbox  '!$E$4:$X$21</definedName>
    <definedName name="Variablen2">'   Markus Reichenbach Toolbox  '!$E$17:$E$19</definedName>
    <definedName name="Währung_ISOCODE">'   Markus Reichenbach Toolbox  '!$G$579</definedName>
    <definedName name="Währungsformat_EUR">'   Markus Reichenbach Toolbox  '!$E$18</definedName>
    <definedName name="Währungsformat_FREMD">'   Markus Reichenbach Toolbox  '!$E$19</definedName>
  </definedNames>
  <calcPr fullCalcOnLoad="1"/>
</workbook>
</file>

<file path=xl/comments1.xml><?xml version="1.0" encoding="utf-8"?>
<comments xmlns="http://schemas.openxmlformats.org/spreadsheetml/2006/main">
  <authors>
    <author>Markus Reichenbach</author>
  </authors>
  <commentList>
    <comment ref="E12" authorId="0">
      <text>
        <r>
          <rPr>
            <b/>
            <sz val="10"/>
            <color indexed="10"/>
            <rFont val="Tahoma"/>
            <family val="2"/>
          </rPr>
          <t>*** WICHTIG ***</t>
        </r>
        <r>
          <rPr>
            <b/>
            <sz val="8"/>
            <rFont val="Tahoma"/>
            <family val="2"/>
          </rPr>
          <t xml:space="preserve">
Bitte hier </t>
        </r>
        <r>
          <rPr>
            <b/>
            <sz val="8"/>
            <color indexed="10"/>
            <rFont val="Tahoma"/>
            <family val="2"/>
          </rPr>
          <t xml:space="preserve">KEIN </t>
        </r>
        <r>
          <rPr>
            <b/>
            <sz val="8"/>
            <rFont val="Tahoma"/>
            <family val="2"/>
          </rPr>
          <t xml:space="preserve">Passwort eintragen, welches Sie auch in sensiblen Bereichen (Netzwerk,  EC-Karte, Homebanking, ...) verwenden!
</t>
        </r>
        <r>
          <rPr>
            <b/>
            <sz val="8"/>
            <color indexed="10"/>
            <rFont val="Tahoma"/>
            <family val="2"/>
          </rPr>
          <t>JEDER</t>
        </r>
        <r>
          <rPr>
            <b/>
            <sz val="8"/>
            <rFont val="Tahoma"/>
            <family val="2"/>
          </rPr>
          <t>, der Zugang zu Ihrem Rechner hat kann das Passwort lesen.
Diese Passwortfunktion ist geeignet um z.B.  Formulare vor (versehentlichen) Änderungen zu schützen.</t>
        </r>
      </text>
    </comment>
  </commentList>
</comments>
</file>

<file path=xl/sharedStrings.xml><?xml version="1.0" encoding="utf-8"?>
<sst xmlns="http://schemas.openxmlformats.org/spreadsheetml/2006/main" count="558" uniqueCount="394">
  <si>
    <t>Updates:</t>
  </si>
  <si>
    <t>http://www.mr-toolbox.de</t>
  </si>
  <si>
    <t xml:space="preserve">Freischalt-Code: </t>
  </si>
  <si>
    <t>E-Mail:</t>
  </si>
  <si>
    <t>info@mr-toolbox.de</t>
  </si>
  <si>
    <t>Ihre Variablen</t>
  </si>
  <si>
    <t>è</t>
  </si>
  <si>
    <t>Bitte geben Sie hier Ihre Variablen ein!</t>
  </si>
  <si>
    <t>Vor- und Nachname</t>
  </si>
  <si>
    <t>(für Bearbeitungsstand und Blattformatierung)</t>
  </si>
  <si>
    <t>Abteilung</t>
  </si>
  <si>
    <t>(für Blattformatierung)</t>
  </si>
  <si>
    <t>Passwort</t>
  </si>
  <si>
    <t>Ihr Passwort</t>
  </si>
  <si>
    <t>(für Autokennwort; Blattschutz)</t>
  </si>
  <si>
    <t>Startverzeichnis</t>
  </si>
  <si>
    <t>(für Datei speichern als "TXT-File", Version, "5.0/95",...)</t>
  </si>
  <si>
    <t>Farbdrucker</t>
  </si>
  <si>
    <t>Fax (Drucker)</t>
  </si>
  <si>
    <t>#,##0 "DEM"</t>
  </si>
  <si>
    <t>Währungsformat EUR</t>
  </si>
  <si>
    <t>#,##0 "EUR"</t>
  </si>
  <si>
    <t>Nutzungsbedingungen</t>
  </si>
  <si>
    <t>Ä</t>
  </si>
  <si>
    <t>Wenn Sie die MR-Toolbox regelmäßig nutzen möchten, überweisen Sie bitte 5,-- EUR Trinkgeld als Anerkennung und Registrierung.</t>
  </si>
  <si>
    <r>
      <t xml:space="preserve">dafür, dass ich </t>
    </r>
    <r>
      <rPr>
        <b/>
        <sz val="10"/>
        <color indexed="10"/>
        <rFont val="Arial"/>
        <family val="2"/>
      </rPr>
      <t>KEINE Garantie</t>
    </r>
    <r>
      <rPr>
        <sz val="10"/>
        <rFont val="Arial"/>
        <family val="2"/>
      </rPr>
      <t xml:space="preserve"> dafür übernehmen kann, dass die MR-Toolbox auf allen Systemen einwandfrei läuft.</t>
    </r>
  </si>
  <si>
    <r>
      <t>Für etwaige Schäden durch die Nutzung der MR-Toolbox kann ich daher</t>
    </r>
    <r>
      <rPr>
        <b/>
        <sz val="10"/>
        <color indexed="10"/>
        <rFont val="Arial"/>
        <family val="2"/>
      </rPr>
      <t xml:space="preserve"> KEINE Gewährleistung</t>
    </r>
    <r>
      <rPr>
        <sz val="10"/>
        <rFont val="Arial"/>
        <family val="0"/>
      </rPr>
      <t xml:space="preserve"> übernehmen!</t>
    </r>
  </si>
  <si>
    <t>Testen Sie bitte die neuen Makros zuerst an Dateikopien um die Funktionen kennenzulernen!</t>
  </si>
  <si>
    <t xml:space="preserve">Wenn Sie Fehler finden oder Verbesserungsvorschläge haben, senden Sie diese bitte an mich. </t>
  </si>
  <si>
    <t>Hilfe zur Registrierung</t>
  </si>
  <si>
    <r>
      <t>Wenn Sie die MR-</t>
    </r>
    <r>
      <rPr>
        <sz val="10"/>
        <rFont val="Arial"/>
        <family val="2"/>
      </rPr>
      <t>Toolbox regelmäßig n</t>
    </r>
    <r>
      <rPr>
        <sz val="10"/>
        <rFont val="Arial"/>
        <family val="0"/>
      </rPr>
      <t>utzen, überweisen Sie bitte 5,-- EUR Trinkgeld als Anerkennung und Registrierung.</t>
    </r>
  </si>
  <si>
    <t>Nach Zahlungseingang erhalten Sie per e-mail einen Freischalt-Code um die Registrierungserinnerung auszuschalten.</t>
  </si>
  <si>
    <t>Weitere Vorteile für registrierte User:</t>
  </si>
  <si>
    <t>Mit diesem Freischalt-Code können Sie die Makros anschauen und für den Eigengebrauch kopieren und modifizieren</t>
  </si>
  <si>
    <r>
      <t xml:space="preserve">Über Updates und Funktionserweiterungen werden Sie sofort per e-mail informiert </t>
    </r>
    <r>
      <rPr>
        <i/>
        <sz val="8"/>
        <rFont val="Arial"/>
        <family val="2"/>
      </rPr>
      <t>(Nur solange Sie das auch wünschen)</t>
    </r>
  </si>
  <si>
    <r>
      <t>Verwendungszweck: "MR-Toolbox" und "Ihre e-mail" im Format "user</t>
    </r>
    <r>
      <rPr>
        <sz val="10"/>
        <color indexed="10"/>
        <rFont val="Arial"/>
        <family val="2"/>
      </rPr>
      <t>-AT-</t>
    </r>
    <r>
      <rPr>
        <sz val="10"/>
        <rFont val="Arial"/>
        <family val="0"/>
      </rPr>
      <t xml:space="preserve">server.de" (@ = </t>
    </r>
    <r>
      <rPr>
        <sz val="10"/>
        <color indexed="10"/>
        <rFont val="Arial"/>
        <family val="2"/>
      </rPr>
      <t>-AT-</t>
    </r>
    <r>
      <rPr>
        <sz val="10"/>
        <rFont val="Arial"/>
        <family val="0"/>
      </rPr>
      <t>)</t>
    </r>
  </si>
  <si>
    <r>
      <t>Sollte Ihre e-mail-Adresse einen Unterstrich (</t>
    </r>
    <r>
      <rPr>
        <sz val="10"/>
        <color indexed="10"/>
        <rFont val="Arial"/>
        <family val="2"/>
      </rPr>
      <t>_</t>
    </r>
    <r>
      <rPr>
        <sz val="10"/>
        <rFont val="Arial"/>
        <family val="0"/>
      </rPr>
      <t>) enthalten, dann diesen bitte durch 2 Prozentzeichen (</t>
    </r>
    <r>
      <rPr>
        <sz val="10"/>
        <color indexed="10"/>
        <rFont val="Arial"/>
        <family val="2"/>
      </rPr>
      <t>%%</t>
    </r>
    <r>
      <rPr>
        <sz val="10"/>
        <rFont val="Arial"/>
        <family val="0"/>
      </rPr>
      <t>) ersetzen.</t>
    </r>
  </si>
  <si>
    <r>
      <t>BSP: Aus "</t>
    </r>
    <r>
      <rPr>
        <sz val="10"/>
        <color indexed="12"/>
        <rFont val="Arial"/>
        <family val="2"/>
      </rPr>
      <t>Ihre.mail</t>
    </r>
    <r>
      <rPr>
        <sz val="10"/>
        <color indexed="10"/>
        <rFont val="Arial"/>
        <family val="2"/>
      </rPr>
      <t>_</t>
    </r>
    <r>
      <rPr>
        <sz val="10"/>
        <color indexed="12"/>
        <rFont val="Arial"/>
        <family val="2"/>
      </rPr>
      <t>adresse</t>
    </r>
    <r>
      <rPr>
        <sz val="10"/>
        <color indexed="10"/>
        <rFont val="Arial"/>
        <family val="2"/>
      </rPr>
      <t>@</t>
    </r>
    <r>
      <rPr>
        <sz val="10"/>
        <color indexed="12"/>
        <rFont val="Arial"/>
        <family val="2"/>
      </rPr>
      <t>server.de</t>
    </r>
    <r>
      <rPr>
        <sz val="10"/>
        <rFont val="Arial"/>
        <family val="0"/>
      </rPr>
      <t>" wird "</t>
    </r>
    <r>
      <rPr>
        <sz val="10"/>
        <color indexed="12"/>
        <rFont val="Arial"/>
        <family val="2"/>
      </rPr>
      <t>Ihre.mail</t>
    </r>
    <r>
      <rPr>
        <sz val="10"/>
        <color indexed="10"/>
        <rFont val="Arial"/>
        <family val="2"/>
      </rPr>
      <t>%%</t>
    </r>
    <r>
      <rPr>
        <sz val="10"/>
        <color indexed="12"/>
        <rFont val="Arial"/>
        <family val="2"/>
      </rPr>
      <t>adresse</t>
    </r>
    <r>
      <rPr>
        <sz val="10"/>
        <color indexed="10"/>
        <rFont val="Arial"/>
        <family val="2"/>
      </rPr>
      <t>-AT-</t>
    </r>
    <r>
      <rPr>
        <sz val="10"/>
        <color indexed="12"/>
        <rFont val="Arial"/>
        <family val="2"/>
      </rPr>
      <t>server.de</t>
    </r>
    <r>
      <rPr>
        <sz val="10"/>
        <rFont val="Arial"/>
        <family val="0"/>
      </rPr>
      <t>"</t>
    </r>
  </si>
  <si>
    <t>Danke!</t>
  </si>
  <si>
    <t>Markus Reichenbach</t>
  </si>
  <si>
    <t>Hilfe zum Programm</t>
  </si>
  <si>
    <t>Link auf MR-Toolbox Homepage</t>
  </si>
  <si>
    <t>Hilfe zur MR-Toolbox ein- und ausblenden</t>
  </si>
  <si>
    <t>MR-Toolbox deinstallieren (Variablen werden gesichert)</t>
  </si>
  <si>
    <t>Makros anschauen und für den Eigengebrauch kopieren und modifizieren (nur für registrierte Nutzer)</t>
  </si>
  <si>
    <t>Hilfe zu den Symbolleisten</t>
  </si>
  <si>
    <r>
      <t>Symbolleiste "</t>
    </r>
    <r>
      <rPr>
        <sz val="10"/>
        <color indexed="12"/>
        <rFont val="Arial"/>
        <family val="2"/>
      </rPr>
      <t>Markus Reichenbach Toolbox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</si>
  <si>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X_Goodys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</si>
  <si>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X_Drucken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</si>
  <si>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X_Bearbeiten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</si>
  <si>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X_Format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</si>
  <si>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X_Dateiinfo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</si>
  <si>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X_Blattschutz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</si>
  <si>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X_Eurokonvertierung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</si>
  <si>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X_Zellinhalte berechnen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</si>
  <si>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X_Bearbeitungsstand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</si>
  <si>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X_Register sortieren</t>
    </r>
    <r>
      <rPr>
        <sz val="10"/>
        <rFont val="Arial"/>
        <family val="0"/>
      </rPr>
      <t>" ein- und ausblenden</t>
    </r>
  </si>
  <si>
    <r>
      <t>Symbolleiste "</t>
    </r>
    <r>
      <rPr>
        <sz val="10"/>
        <color indexed="12"/>
        <rFont val="Arial"/>
        <family val="2"/>
      </rPr>
      <t>X_Sonderzeichen</t>
    </r>
    <r>
      <rPr>
        <sz val="10"/>
        <rFont val="Arial"/>
        <family val="0"/>
      </rPr>
      <t>" ein- und ausblenden</t>
    </r>
  </si>
  <si>
    <t>Alle MR-Toolbox Symbolleisten anzeigen</t>
  </si>
  <si>
    <t>Alle MR-Toolbox Symbolleisten ausblenden</t>
  </si>
  <si>
    <t>MR-Toolbox Symbolleisten konfigurieren</t>
  </si>
  <si>
    <t>Hilfe Goodys (diverse)</t>
  </si>
  <si>
    <t>Cursor neu positionieren</t>
  </si>
  <si>
    <t>ð</t>
  </si>
  <si>
    <t>Setzt den Cursor in allen Tabellen einer Arbeitsmappe an die gleiche Zelle</t>
  </si>
  <si>
    <t>þ</t>
  </si>
  <si>
    <t>Cursor auf die gewünschte Zelle stellen und auf das Icon klicken</t>
  </si>
  <si>
    <t>Nun ist auf jedem Arbeitsblatt diese Zelle aktiviert</t>
  </si>
  <si>
    <t>Inhaltsverzeichnis einer Excel-Mappe anlegen</t>
  </si>
  <si>
    <t>Aus den Blattnamen oder einer beliebigen Zelle (z.B. "A1") wird ein Inhaltsverzeichnis der aktuellen Arbeitsmappe erstellt</t>
  </si>
  <si>
    <t>In der Variante mit Blattnamen werden zusätzlich Buttons erstellt (Optional auch ein [Zurück]-Button auf den einzelnen Arbeitsblättern)</t>
  </si>
  <si>
    <t>Makro starten und gewünschte Zelle eingeben, oder Blattname bestätigen</t>
  </si>
  <si>
    <t>Autofilter ein- und ausschalten</t>
  </si>
  <si>
    <t>Hilfe Datei</t>
  </si>
  <si>
    <t>Datei in Folgeversion / Folgemonat speichern</t>
  </si>
  <si>
    <t>Speichert eine Kopie der aktuellen Datei mit der Erweiterung "_nn.xls" im gleichen Verzeichnis ab (von "_01.xls" bis "_99.xls")</t>
  </si>
  <si>
    <t>Anwendung: Versionen als Sicherheitskopien anlegen</t>
  </si>
  <si>
    <r>
      <t>Anwendung: Monatsdateien in Folgemonat kopieren (BSP: "Kostenbericht_2003</t>
    </r>
    <r>
      <rPr>
        <b/>
        <sz val="10"/>
        <rFont val="Arial"/>
        <family val="2"/>
      </rPr>
      <t>_01</t>
    </r>
    <r>
      <rPr>
        <sz val="10"/>
        <rFont val="Arial"/>
        <family val="0"/>
      </rPr>
      <t>.xls" in "Kostenbericht_2003</t>
    </r>
    <r>
      <rPr>
        <b/>
        <sz val="10"/>
        <rFont val="Arial"/>
        <family val="2"/>
      </rPr>
      <t>_02</t>
    </r>
    <r>
      <rPr>
        <sz val="10"/>
        <rFont val="Arial"/>
        <family val="0"/>
      </rPr>
      <t>.xls")</t>
    </r>
  </si>
  <si>
    <t>Datei ohne Links speichern</t>
  </si>
  <si>
    <t>Speichert zuerst das Original, dann die Kopie ohne Verknüpfungen. (Formeln innerhalb der Datei bleiben bestehen)</t>
  </si>
  <si>
    <t>Anwendung: Verknüpfte Datei weitergeben (BSP: Kostenbericht per Mail verschicken)</t>
  </si>
  <si>
    <t>Tabelle im Text- Format speichern</t>
  </si>
  <si>
    <t>Speichert die aktuelle Tabelle im Text-Format "Formatierter Text (Leerzeichen getrennt)" ab</t>
  </si>
  <si>
    <t>Anwendung: Datenfile zum Einlesen in SAP erstellen (Schnittstelle)</t>
  </si>
  <si>
    <t>Kopie der Datei im Excel 5.0 / 95- Format speichern</t>
  </si>
  <si>
    <t>Speichert zuerst das Original, dann die Kopie im Excel 5.0 / 95 Format. Anschließend wird die Kopie zur Überprüfung geöffnet</t>
  </si>
  <si>
    <t>Arbeitsmappe mit Kennwort öffnen</t>
  </si>
  <si>
    <t>Öffnet Passwortgeschützte Arbeitsmappen ohne Passwortabfrage</t>
  </si>
  <si>
    <t>l</t>
  </si>
  <si>
    <t>(Arbeitsmappe Passwortschützen: Im Menü "Datei-Speichern unter-Optionen-Lese/Schreibkennwort" ein Kennwort eingeben)</t>
  </si>
  <si>
    <t>Schreibschutz ein / aus  (Standard-Icon)</t>
  </si>
  <si>
    <t>Eingeschalteter Schreibschutz verhindert versehentliches speichern</t>
  </si>
  <si>
    <t>Verknüpfung auf dem Desktop erstellen</t>
  </si>
  <si>
    <t>Auf dem Desktop wird eine Verknüpfung zur aktuellen Excedatei erstellt</t>
  </si>
  <si>
    <t>Hilfe Drucken</t>
  </si>
  <si>
    <t>Multi Drucker [STRG]+[M]</t>
  </si>
  <si>
    <t>In einem Menü wird der Drucker für den aktuellen Druckjob gewählt. Nach dem Druck wird automatisch wieder der Standarddrucker aktiviert</t>
  </si>
  <si>
    <t>Tipp: Ein Drucker kann mehrfach installiert und unterschiedlich konfiguriert werden (BSP: Konzeptdruck, Präsentationsdruck, Duplex,...)</t>
  </si>
  <si>
    <t>Der aktuelle Druckjob wird auf dem Farbdrucker ausgegeben. Nach dem Druck wird automatisch wieder der Standarddrucker aktiviert</t>
  </si>
  <si>
    <t>Fax</t>
  </si>
  <si>
    <t>Der aktuelle Druckjob wird auf dem Fax ausgegeben. Nach dem Druck wird automatisch wieder der Standarddrucker aktiviert</t>
  </si>
  <si>
    <t>Markierten Bereich drucken</t>
  </si>
  <si>
    <t>Der markierte Bereich wird auf dem Standarddrucker ausgegeben</t>
  </si>
  <si>
    <t>Druckbereich festlegen (Standard-Icon)</t>
  </si>
  <si>
    <t>Markierter Bereich wird als Druckbereich definiert</t>
  </si>
  <si>
    <t>Hilfe Bearbeiten</t>
  </si>
  <si>
    <t>Zellinhalte editieren - Inhalte hinzufügen</t>
  </si>
  <si>
    <t>Per Dialogbox wird der "Neutext davor" und "Neutext dahinter" abgefragt und in alle markierten Zellen geschrieben</t>
  </si>
  <si>
    <r>
      <t>Format: "</t>
    </r>
    <r>
      <rPr>
        <sz val="10"/>
        <color indexed="10"/>
        <rFont val="Arial"/>
        <family val="2"/>
      </rPr>
      <t>[Neutext davor]</t>
    </r>
    <r>
      <rPr>
        <sz val="10"/>
        <rFont val="Arial"/>
        <family val="0"/>
      </rPr>
      <t xml:space="preserve"> + [ZELLINHALT AKTUELL] + </t>
    </r>
    <r>
      <rPr>
        <sz val="10"/>
        <color indexed="10"/>
        <rFont val="Arial"/>
        <family val="2"/>
      </rPr>
      <t>[Neutext dahinter]</t>
    </r>
    <r>
      <rPr>
        <sz val="10"/>
        <rFont val="Arial"/>
        <family val="0"/>
      </rPr>
      <t>"</t>
    </r>
  </si>
  <si>
    <t>Zellinhalte editieren - Teile löschen</t>
  </si>
  <si>
    <t>Per Dialogbox wird abgefragt wieviel Zeichen vorne und hinten bei den markierten Zellen abgeschnitten werden sollen</t>
  </si>
  <si>
    <r>
      <t>Format: "</t>
    </r>
    <r>
      <rPr>
        <sz val="10"/>
        <color indexed="10"/>
        <rFont val="Arial"/>
        <family val="2"/>
      </rPr>
      <t>[- x Zeichen davor]</t>
    </r>
    <r>
      <rPr>
        <sz val="10"/>
        <rFont val="Arial"/>
        <family val="0"/>
      </rPr>
      <t xml:space="preserve"> - [ZELLINHALT AKTUELL] - </t>
    </r>
    <r>
      <rPr>
        <sz val="10"/>
        <color indexed="10"/>
        <rFont val="Arial"/>
        <family val="2"/>
      </rPr>
      <t>[- x Zeichen dahinter]</t>
    </r>
    <r>
      <rPr>
        <sz val="10"/>
        <rFont val="Arial"/>
        <family val="0"/>
      </rPr>
      <t>"</t>
    </r>
  </si>
  <si>
    <t>Inhalte einfügen [STRG]+[I]</t>
  </si>
  <si>
    <r>
      <t xml:space="preserve">Formel wird </t>
    </r>
    <r>
      <rPr>
        <sz val="10"/>
        <color indexed="10"/>
        <rFont val="Arial"/>
        <family val="2"/>
      </rPr>
      <t>als Formel</t>
    </r>
    <r>
      <rPr>
        <sz val="10"/>
        <rFont val="Arial"/>
        <family val="0"/>
      </rPr>
      <t>, ohne Formatierungen eingefügt</t>
    </r>
  </si>
  <si>
    <t>Werte einfügen (Standard-Icon)</t>
  </si>
  <si>
    <r>
      <t xml:space="preserve">Formel wird </t>
    </r>
    <r>
      <rPr>
        <sz val="10"/>
        <color indexed="10"/>
        <rFont val="Arial"/>
        <family val="2"/>
      </rPr>
      <t>als Wert</t>
    </r>
    <r>
      <rPr>
        <sz val="10"/>
        <rFont val="Arial"/>
        <family val="0"/>
      </rPr>
      <t xml:space="preserve"> (Ergebnis), ohne Formatierungen eingefügt</t>
    </r>
  </si>
  <si>
    <t>Zellbezug absolut setzen</t>
  </si>
  <si>
    <r>
      <t xml:space="preserve">Formel wird mit </t>
    </r>
    <r>
      <rPr>
        <sz val="10"/>
        <color indexed="10"/>
        <rFont val="Arial"/>
        <family val="2"/>
      </rPr>
      <t>absoluten Zellbezügen</t>
    </r>
    <r>
      <rPr>
        <sz val="10"/>
        <rFont val="Arial"/>
        <family val="0"/>
      </rPr>
      <t xml:space="preserve"> eingetragen (BSP: =</t>
    </r>
    <r>
      <rPr>
        <sz val="10"/>
        <color indexed="10"/>
        <rFont val="Arial"/>
        <family val="2"/>
      </rPr>
      <t>$</t>
    </r>
    <r>
      <rPr>
        <sz val="10"/>
        <rFont val="Arial"/>
        <family val="0"/>
      </rPr>
      <t>A</t>
    </r>
    <r>
      <rPr>
        <sz val="10"/>
        <color indexed="10"/>
        <rFont val="Arial"/>
        <family val="2"/>
      </rPr>
      <t>$</t>
    </r>
    <r>
      <rPr>
        <sz val="10"/>
        <rFont val="Arial"/>
        <family val="0"/>
      </rPr>
      <t>1+</t>
    </r>
    <r>
      <rPr>
        <sz val="10"/>
        <color indexed="10"/>
        <rFont val="Arial"/>
        <family val="2"/>
      </rPr>
      <t>$</t>
    </r>
    <r>
      <rPr>
        <sz val="10"/>
        <rFont val="Arial"/>
        <family val="0"/>
      </rPr>
      <t>B</t>
    </r>
    <r>
      <rPr>
        <sz val="10"/>
        <color indexed="10"/>
        <rFont val="Arial"/>
        <family val="2"/>
      </rPr>
      <t>$</t>
    </r>
    <r>
      <rPr>
        <sz val="10"/>
        <rFont val="Arial"/>
        <family val="0"/>
      </rPr>
      <t>1)</t>
    </r>
  </si>
  <si>
    <t>Zellbezug relativ setzen</t>
  </si>
  <si>
    <r>
      <t xml:space="preserve">Formel wird mit </t>
    </r>
    <r>
      <rPr>
        <sz val="10"/>
        <color indexed="10"/>
        <rFont val="Arial"/>
        <family val="2"/>
      </rPr>
      <t>relativen Zellbezügen</t>
    </r>
    <r>
      <rPr>
        <sz val="10"/>
        <rFont val="Arial"/>
        <family val="0"/>
      </rPr>
      <t xml:space="preserve"> eingetragen (BSP: =A1+B1)</t>
    </r>
  </si>
  <si>
    <t>Minuszeichen nach vorne stellen</t>
  </si>
  <si>
    <r>
      <t>Setzt bei negativen Zahlen im Format "100</t>
    </r>
    <r>
      <rPr>
        <b/>
        <sz val="11"/>
        <color indexed="10"/>
        <rFont val="Arial"/>
        <family val="2"/>
      </rPr>
      <t>-</t>
    </r>
    <r>
      <rPr>
        <sz val="10"/>
        <rFont val="Arial"/>
        <family val="0"/>
      </rPr>
      <t>" (z.B. aus SAP) das rechte Minuszeichen nach vorne ("</t>
    </r>
    <r>
      <rPr>
        <b/>
        <sz val="11"/>
        <color indexed="10"/>
        <rFont val="Arial"/>
        <family val="2"/>
      </rPr>
      <t>-</t>
    </r>
    <r>
      <rPr>
        <sz val="10"/>
        <rFont val="Arial"/>
        <family val="0"/>
      </rPr>
      <t>100")</t>
    </r>
  </si>
  <si>
    <t>Bereich markieren und Makro starten</t>
  </si>
  <si>
    <t>Hilfe Formatieren</t>
  </si>
  <si>
    <t>Zentriert über Spalten (modifiziert)</t>
  </si>
  <si>
    <t>Zentriert Zellen über Spalten ohne diese zu verbinden (Das Standard-Icon verbindet die Zellen, und das ist oft problematisch)</t>
  </si>
  <si>
    <t>1.000er-Trennzeichen (modifiziert)</t>
  </si>
  <si>
    <t>Fügt das 1.000er-Trennzeichen ohne Nachkommastellen, mit kleinem rechten Rand, und Vorzeichen bündig zum Wert ein</t>
  </si>
  <si>
    <r>
      <t>Format: "</t>
    </r>
    <r>
      <rPr>
        <sz val="10"/>
        <color indexed="10"/>
        <rFont val="Arial"/>
        <family val="2"/>
      </rPr>
      <t xml:space="preserve">-1.000 </t>
    </r>
    <r>
      <rPr>
        <sz val="10"/>
        <rFont val="Arial"/>
        <family val="2"/>
      </rPr>
      <t>" (Das Standard-Icon formatiert "</t>
    </r>
    <r>
      <rPr>
        <sz val="10"/>
        <color indexed="10"/>
        <rFont val="Arial"/>
        <family val="2"/>
      </rPr>
      <t>-         1.000,00</t>
    </r>
    <r>
      <rPr>
        <sz val="10"/>
        <rFont val="Arial"/>
        <family val="2"/>
      </rPr>
      <t>"</t>
    </r>
  </si>
  <si>
    <t>Fixieren (Standard-Icon)</t>
  </si>
  <si>
    <t>Zellen über und links vom Cursor werden fixiert</t>
  </si>
  <si>
    <t>Seite einrichten: Hochformat</t>
  </si>
  <si>
    <t>Seite einrichten: Querformat</t>
  </si>
  <si>
    <t>Sichtbare Zellen markieren (Standard-Icon)</t>
  </si>
  <si>
    <t>Nur sichtbare Zellen werden markiert (ausgeblendete Zellen nicht)</t>
  </si>
  <si>
    <t>Hilfe Dateiinfo</t>
  </si>
  <si>
    <t>Dateipfad im Titel einblenden</t>
  </si>
  <si>
    <t>Zeigt an, wo die aktuell geöffnete Datei gespeichert ist.</t>
  </si>
  <si>
    <t>Dateipfad im Titel ausblenden</t>
  </si>
  <si>
    <t>Dateiname und Pfad in Zwischenablage [STRG]+[D]</t>
  </si>
  <si>
    <t>Fügt den Dateinamen und den Pfad in die Zwischenablage ein</t>
  </si>
  <si>
    <t>Anwendung: Pfadangabe kann als Link per e-mail verschickt werden (Erleichtert die Pflege von gemeinsamen Dateien)</t>
  </si>
  <si>
    <t>Anwendung: Mit der Pfadangabe kann die Datei schnell und sicher im e-mail als Attachment angehängt werden</t>
  </si>
  <si>
    <t>Dateiname und Pfad einfügen</t>
  </si>
  <si>
    <t>Fügt den Dateinamen und den Pfad in eine Zelle ein</t>
  </si>
  <si>
    <t>Anwendung: Info zur Datei (Speicherort)</t>
  </si>
  <si>
    <t>Verknüpfungen zu anderen Dateien auflisten</t>
  </si>
  <si>
    <t>Auf dem Übersichtsblatt "Verknüpfungen" werden alle Excel- und OLE-Verknüpfungen der aktuellen Mappe aufgelistet</t>
  </si>
  <si>
    <t>Hilfe Blattschutz</t>
  </si>
  <si>
    <t>Arbeitsblätter werden gegen Veränderungen (mit oder ohne Passwort) geschützt</t>
  </si>
  <si>
    <t>Zellen sperren (Standard-Icon)</t>
  </si>
  <si>
    <t>Icon hell = Zellen werden durch Blattschutz gesperrt; Icon dunkel = Zellen können auch in geschützten Blättern bearbeitet werden</t>
  </si>
  <si>
    <t>Alle nicht leeren Felder sperren</t>
  </si>
  <si>
    <t>Schützt auf dem Excelblatt alle Zellen mit Inhalt z.B. Formel, Text oder Zahl (ohne Passwort)</t>
  </si>
  <si>
    <t>Nach der Eingabe von Formeln, Überschriften und Formatierungen das Makro starten</t>
  </si>
  <si>
    <t>Bei der anschließenden Dateneingabe kann keine Formel oder Überschrift (versehentlich) überschrieben werden</t>
  </si>
  <si>
    <t>Blattschutz aus (Einzelblatt)</t>
  </si>
  <si>
    <t>Hebt den Blattschutz für das aktuelle Arbeitsblatt auf</t>
  </si>
  <si>
    <r>
      <t>Eingabemöglichkeiten der Dialogbox: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"Beliebiges Passwort"</t>
    </r>
    <r>
      <rPr>
        <sz val="10"/>
        <rFont val="Arial"/>
        <family val="0"/>
      </rPr>
      <t xml:space="preserve"> oder </t>
    </r>
    <r>
      <rPr>
        <sz val="10"/>
        <color indexed="12"/>
        <rFont val="Arial"/>
        <family val="2"/>
      </rPr>
      <t>"DefaultPasswort"</t>
    </r>
    <r>
      <rPr>
        <sz val="10"/>
        <rFont val="Arial"/>
        <family val="0"/>
      </rPr>
      <t xml:space="preserve"> (Variable) bestätigen</t>
    </r>
  </si>
  <si>
    <t>Blattschutz ein (Einzelblatt)</t>
  </si>
  <si>
    <t>Schützt das aktuelle Arbeitsblatt</t>
  </si>
  <si>
    <r>
      <t xml:space="preserve">Eingabemöglichkeiten der Dialogbox: </t>
    </r>
    <r>
      <rPr>
        <sz val="10"/>
        <color indexed="12"/>
        <rFont val="Arial"/>
        <family val="2"/>
      </rPr>
      <t>"Ohne Passwort"</t>
    </r>
    <r>
      <rPr>
        <sz val="10"/>
        <rFont val="Arial"/>
        <family val="0"/>
      </rPr>
      <t xml:space="preserve"> oder </t>
    </r>
    <r>
      <rPr>
        <sz val="10"/>
        <color indexed="12"/>
        <rFont val="Arial"/>
        <family val="2"/>
      </rPr>
      <t>"Beliebiges Passwort"</t>
    </r>
    <r>
      <rPr>
        <sz val="10"/>
        <rFont val="Arial"/>
        <family val="0"/>
      </rPr>
      <t xml:space="preserve"> oder </t>
    </r>
    <r>
      <rPr>
        <sz val="10"/>
        <color indexed="12"/>
        <rFont val="Arial"/>
        <family val="2"/>
      </rPr>
      <t>"DefaultPasswort"</t>
    </r>
    <r>
      <rPr>
        <sz val="10"/>
        <rFont val="Arial"/>
        <family val="0"/>
      </rPr>
      <t xml:space="preserve"> (Variable) bestätigen</t>
    </r>
  </si>
  <si>
    <t>Alle Blätter Blattschutz aus</t>
  </si>
  <si>
    <t>Hebt den Blattschutz aller Arbeitsblätter der aktuellen Arbeitsmappe auf</t>
  </si>
  <si>
    <t>Alle Blätter Blattschutz ein</t>
  </si>
  <si>
    <t>Schützt alle Arbeitsblätter der aktuellen Arbeitsmappe</t>
  </si>
  <si>
    <t>Blattschutz ohne Sperre Gruppierung, Teilergebnisse und Autofilter erstellen</t>
  </si>
  <si>
    <t>Fügt das Makro "Blattschutz_Gruppierung" in die aktuelle Arbeitsmappe ein</t>
  </si>
  <si>
    <t>Dieses Makro deaktiviert bei jedem Öffnen der Excelmappe den Schutz für Gruppierungen, Teilergebnisse und Autofilter</t>
  </si>
  <si>
    <t>Ohne das Makro können die Funktionen Gruppierung, Teilergebniss und Autofilter in einer geschützten Datei nicht genutzt werden!!!</t>
  </si>
  <si>
    <t xml:space="preserve">Ausnahmen der Umrechnung: </t>
  </si>
  <si>
    <t>Zellen, die bereits im Ziel-Währungsformat formatiert sind, werden nicht nochmal umgerechnet</t>
  </si>
  <si>
    <t>Texte, Zeiten, Datums- und Prozentwerte werden nicht umgerechnet</t>
  </si>
  <si>
    <t>Formeln werden nur nach Rückfrage umgerechnet (=&gt; nicht umgerechnete Formeln werden rot formatiert)</t>
  </si>
  <si>
    <t>Tipps zur Umrechnung:</t>
  </si>
  <si>
    <t>Legen Sie vor der Umrechnung einer Datei eine Sicherheitskopie an</t>
  </si>
  <si>
    <t>Prüfen Sie die umgerechnete Datei auf Vollständigkeit</t>
  </si>
  <si>
    <t>Vergessen Sie nicht die Währung in Überschriften, u.s.w. anzupassen</t>
  </si>
  <si>
    <t>Hilfe Zellinhalte berechnen</t>
  </si>
  <si>
    <t>Die markierten Zellen werden mit einem Wert, welcher in einer Dialogbox abgefragt wird, addiert, subtrahiert, multipliziert</t>
  </si>
  <si>
    <t>oder dividiert. (Das Ergebnis wird in die ursprüngliche Zelle zurückgeschrieben)</t>
  </si>
  <si>
    <t>Zellinhalte multiplizieren</t>
  </si>
  <si>
    <t>BSP: Positive Zahlen in eine negative umwandeln (mit -1 multiplizieren)</t>
  </si>
  <si>
    <t>BSP: Nettopreise in Bruttopreise umrechnen  (mit 1,16 multiplizieren)</t>
  </si>
  <si>
    <r>
      <t>Extratipp: Problematische Datenbankextrakte im Textformat "</t>
    </r>
    <r>
      <rPr>
        <sz val="10"/>
        <color indexed="10"/>
        <rFont val="Arial"/>
        <family val="2"/>
      </rPr>
      <t>'00100</t>
    </r>
    <r>
      <rPr>
        <sz val="10"/>
        <rFont val="Arial"/>
        <family val="0"/>
      </rPr>
      <t>" werden durch die multiplikation mit "1"</t>
    </r>
  </si>
  <si>
    <r>
      <t>in das Zahlenformat "</t>
    </r>
    <r>
      <rPr>
        <sz val="10"/>
        <color indexed="10"/>
        <rFont val="Arial"/>
        <family val="2"/>
      </rPr>
      <t>100</t>
    </r>
    <r>
      <rPr>
        <sz val="10"/>
        <rFont val="Arial"/>
        <family val="0"/>
      </rPr>
      <t>" umgewandelt!!!</t>
    </r>
  </si>
  <si>
    <t>Zellinhalte dividieren</t>
  </si>
  <si>
    <t>BSP: EUR in Tausend EUR umrechnen (durch 1000 dividieren)</t>
  </si>
  <si>
    <t>Zellinhalte addieren</t>
  </si>
  <si>
    <t>BSP: Verkaufspreise pauschal um 20,-- EUR erhöhen (mit 20 addieren)</t>
  </si>
  <si>
    <t>Zellinhalte subtrahieren</t>
  </si>
  <si>
    <t>BSP: Erstattungsbeträge um einen Eigenanteil (50,-- EUR) reduzieren (mit 50 subtrahieren)</t>
  </si>
  <si>
    <t>Hilfe Bearbeitungsstand</t>
  </si>
  <si>
    <t>Die Makros Bearbeitungsstand sollen in Excel den gemeinsamen Zugriff auf Dateien erleichtern.</t>
  </si>
  <si>
    <t>Datei vorbereitet (Formeln...)</t>
  </si>
  <si>
    <t>Datei vorbereitet = Formate, Rechenformeln... wurden eingegeben</t>
  </si>
  <si>
    <t>Daten eingegeben</t>
  </si>
  <si>
    <t>Daten eingegeben = Werte wurden eingegeben, sind aber noch NICHT endgültig oder NICHT geprüft</t>
  </si>
  <si>
    <t>Datei freigegeben</t>
  </si>
  <si>
    <t>Datei freigegeben = Arbeitsblatt ist geprüft, und die Inhalte können für weitere Auswertungen genutzt werden</t>
  </si>
  <si>
    <t>Hilfe Register sortieren</t>
  </si>
  <si>
    <t>Register aufsteigend sortieren</t>
  </si>
  <si>
    <t>Sortiert in der aktuellen Arbeitsmappe die Register aufsteigend nach Name</t>
  </si>
  <si>
    <t>Register absteigend sortieren</t>
  </si>
  <si>
    <t>Sortiert in der aktuellen Arbeitsmappe die Register absteigend nach Name</t>
  </si>
  <si>
    <t>Hilfe Sonderzeichen</t>
  </si>
  <si>
    <t>Sonderzeichen in die markierten Zellen einfügen</t>
  </si>
  <si>
    <t>Durchschnitt</t>
  </si>
  <si>
    <t>Summe</t>
  </si>
  <si>
    <t>Delta</t>
  </si>
  <si>
    <t>Gerundet</t>
  </si>
  <si>
    <t>Pfeil unten</t>
  </si>
  <si>
    <t>Pfeil oben</t>
  </si>
  <si>
    <t>Pfeil rechts</t>
  </si>
  <si>
    <t>Pfeil links</t>
  </si>
  <si>
    <t>Doppelpfeil</t>
  </si>
  <si>
    <t>Pfeil rechts (dick)</t>
  </si>
  <si>
    <t>Pfeil rechts (hohl)</t>
  </si>
  <si>
    <t>Eckpfeil</t>
  </si>
  <si>
    <t>Plus / Minus</t>
  </si>
  <si>
    <t>Ungleich</t>
  </si>
  <si>
    <t>Promille</t>
  </si>
  <si>
    <t>Haken</t>
  </si>
  <si>
    <t>Haken im Kasten</t>
  </si>
  <si>
    <t>Sanduhr</t>
  </si>
  <si>
    <t>Kreuz im Kasten</t>
  </si>
  <si>
    <t>Copyright</t>
  </si>
  <si>
    <t>Smilie fröhlich</t>
  </si>
  <si>
    <t>Smilie traurig</t>
  </si>
  <si>
    <t>Herz</t>
  </si>
  <si>
    <t>Punkt</t>
  </si>
  <si>
    <t>@</t>
  </si>
  <si>
    <t>Telefon</t>
  </si>
  <si>
    <t>Zelle in Schriftart "Symbol" formatieren</t>
  </si>
  <si>
    <t>Zelle in Schriftart "Wingdings" formatieren</t>
  </si>
  <si>
    <t>Zelle in Schriftart "Arial" formatieren</t>
  </si>
  <si>
    <t>Gültige Einträge</t>
  </si>
  <si>
    <t>#,##0.00 "DEM"</t>
  </si>
  <si>
    <t>#,##0.00 "EUR"</t>
  </si>
  <si>
    <t>#,##0 "DM"</t>
  </si>
  <si>
    <t>#,##0 "€"</t>
  </si>
  <si>
    <t>#,##0.00 "DM"</t>
  </si>
  <si>
    <t>#,##0.00 "€"</t>
  </si>
  <si>
    <t>#,##0 "TDM"</t>
  </si>
  <si>
    <t>#,##0 "TEUR"</t>
  </si>
  <si>
    <t>#,##0.0 "TDM"</t>
  </si>
  <si>
    <t>#,##0.0 "TEUR"</t>
  </si>
  <si>
    <t>#,##0 "Mio DM"</t>
  </si>
  <si>
    <t>#,##0 "T€"</t>
  </si>
  <si>
    <t>#,##0.0 "Mio DM"</t>
  </si>
  <si>
    <t>#,##0.0 "T€"</t>
  </si>
  <si>
    <t>#,##0</t>
  </si>
  <si>
    <t>#,##0 "Mio EUR"</t>
  </si>
  <si>
    <t>#,##0.0</t>
  </si>
  <si>
    <t>#,##0.0 "Mio EUR"</t>
  </si>
  <si>
    <t>#,##0.00</t>
  </si>
  <si>
    <t>#,##0 "Mio €"</t>
  </si>
  <si>
    <t>#,##0.0 "Mio €"</t>
  </si>
  <si>
    <t>#,##0_)</t>
  </si>
  <si>
    <t>#,##0.0_)</t>
  </si>
  <si>
    <t>#,##0.00_)</t>
  </si>
  <si>
    <r>
      <t>Symbolleiste "</t>
    </r>
    <r>
      <rPr>
        <sz val="10"/>
        <color indexed="12"/>
        <rFont val="Arial"/>
        <family val="2"/>
      </rPr>
      <t>X_Datei</t>
    </r>
    <r>
      <rPr>
        <sz val="10"/>
        <rFont val="Arial"/>
        <family val="0"/>
      </rPr>
      <t>" ein- und ausblenden</t>
    </r>
  </si>
  <si>
    <t>F2 + Enter - Zellen updaten</t>
  </si>
  <si>
    <t>Die markierten Zellen werden upgedatet, dabei werden Formatfehler (z.B. Zahlen werden nur als Text erkannt) entfernt</t>
  </si>
  <si>
    <t>Bearbeitungsstand entfernen</t>
  </si>
  <si>
    <t>Die Buttons "Datei vorbereitet", "Daten eingegeben" und "Datei freigegeben" werden entfernt</t>
  </si>
  <si>
    <t>Größer / Gleich</t>
  </si>
  <si>
    <t>Kleiner / Gleich</t>
  </si>
  <si>
    <t>#,##0.00 "ATS"</t>
  </si>
  <si>
    <t>#,##0 "ATS"</t>
  </si>
  <si>
    <t>ATS1</t>
  </si>
  <si>
    <t>ATS2</t>
  </si>
  <si>
    <t>ATS3</t>
  </si>
  <si>
    <t>ATS4</t>
  </si>
  <si>
    <t>ATS5</t>
  </si>
  <si>
    <t>DEM3</t>
  </si>
  <si>
    <t>DEM4</t>
  </si>
  <si>
    <t>DEM5</t>
  </si>
  <si>
    <t>DEM6</t>
  </si>
  <si>
    <t>DEM7</t>
  </si>
  <si>
    <t>DEM8</t>
  </si>
  <si>
    <t>DEM9</t>
  </si>
  <si>
    <t>DEM10</t>
  </si>
  <si>
    <t>DEM11</t>
  </si>
  <si>
    <t>DEM1</t>
  </si>
  <si>
    <t>DEM2</t>
  </si>
  <si>
    <t>BEF - Belgischer Franken - Kurs: 40,3399</t>
  </si>
  <si>
    <t>ATS - Österreichische Schilling  - Kurs: 13,7603</t>
  </si>
  <si>
    <t>DEM - Deutsche Mark - Kurs: 1,95583</t>
  </si>
  <si>
    <t>FIM - Finnische Marka - Kurs: 5,94573</t>
  </si>
  <si>
    <t>FRF - Französische France - Kurs: 6,55957</t>
  </si>
  <si>
    <t>GRD - Griechische Drachme - Kurs: 340,75</t>
  </si>
  <si>
    <t>IEP - Irische Pfund - Kurs: 0,787564</t>
  </si>
  <si>
    <t>ITL - Italienische Lire - Kurs: 1936,27</t>
  </si>
  <si>
    <t>LUF - Luxembugische FF - Kurs: 40,3399</t>
  </si>
  <si>
    <t>PTE - Portugisische Escudos - Kurs: 200,482</t>
  </si>
  <si>
    <t>NLG - Niederländische Gulden - Kurs: 2,20371</t>
  </si>
  <si>
    <t>#,##0 "BEF"</t>
  </si>
  <si>
    <t>BEF2</t>
  </si>
  <si>
    <t>#,##0.00 "BEF"</t>
  </si>
  <si>
    <t>BEF3</t>
  </si>
  <si>
    <t>BEF4</t>
  </si>
  <si>
    <t>BEF5</t>
  </si>
  <si>
    <t>BEF1</t>
  </si>
  <si>
    <t>#,##0 "FIM"</t>
  </si>
  <si>
    <t>FIM2</t>
  </si>
  <si>
    <t>#,##0.00 "FIM"</t>
  </si>
  <si>
    <t>FIM3</t>
  </si>
  <si>
    <t>FIM4</t>
  </si>
  <si>
    <t>FIM5</t>
  </si>
  <si>
    <t>FIM1</t>
  </si>
  <si>
    <t>#,##0 "FRF"</t>
  </si>
  <si>
    <t>FRF2</t>
  </si>
  <si>
    <t>#,##0.00 "FRF"</t>
  </si>
  <si>
    <t>FRF3</t>
  </si>
  <si>
    <t>FRF4</t>
  </si>
  <si>
    <t>FRF5</t>
  </si>
  <si>
    <t>FRF1</t>
  </si>
  <si>
    <t>#,##0 "GRD"</t>
  </si>
  <si>
    <t>GRD2</t>
  </si>
  <si>
    <t>#,##0.00 "GRD"</t>
  </si>
  <si>
    <t>GRD3</t>
  </si>
  <si>
    <t>GRD4</t>
  </si>
  <si>
    <t>GRD5</t>
  </si>
  <si>
    <t>GRD1</t>
  </si>
  <si>
    <t>#,##0 "IEP"</t>
  </si>
  <si>
    <t>IEP2</t>
  </si>
  <si>
    <t>#,##0.00 "IEP"</t>
  </si>
  <si>
    <t>IEP3</t>
  </si>
  <si>
    <t>IEP4</t>
  </si>
  <si>
    <t>IEP5</t>
  </si>
  <si>
    <t>IEP1</t>
  </si>
  <si>
    <t>#,##0 "ITL"</t>
  </si>
  <si>
    <t>ITL2</t>
  </si>
  <si>
    <t>#,##0.00 "ITL"</t>
  </si>
  <si>
    <t>ITL3</t>
  </si>
  <si>
    <t>ITL4</t>
  </si>
  <si>
    <t>ITL5</t>
  </si>
  <si>
    <t>ITL1</t>
  </si>
  <si>
    <t>#,##0 "LUF"</t>
  </si>
  <si>
    <t>LUF2</t>
  </si>
  <si>
    <t>#,##0.00 "LUF"</t>
  </si>
  <si>
    <t>LUF3</t>
  </si>
  <si>
    <t>LUF4</t>
  </si>
  <si>
    <t>LUF5</t>
  </si>
  <si>
    <t>LUF1</t>
  </si>
  <si>
    <t>#,##0 "PTE"</t>
  </si>
  <si>
    <t>PTE2</t>
  </si>
  <si>
    <t>#,##0.00 "PTE"</t>
  </si>
  <si>
    <t>PTE3</t>
  </si>
  <si>
    <t>PTE4</t>
  </si>
  <si>
    <t>PTE5</t>
  </si>
  <si>
    <t>PTE1</t>
  </si>
  <si>
    <t>#,##0 "NLG"</t>
  </si>
  <si>
    <t>NLG2</t>
  </si>
  <si>
    <t>#,##0.00 "NLG"</t>
  </si>
  <si>
    <t>NLG3</t>
  </si>
  <si>
    <t>NLG4</t>
  </si>
  <si>
    <t>NLG5</t>
  </si>
  <si>
    <t>NLG1</t>
  </si>
  <si>
    <t>#,##0 "ESP"</t>
  </si>
  <si>
    <t>ESP2</t>
  </si>
  <si>
    <t>#,##0.00 "ESP"</t>
  </si>
  <si>
    <t>ESP3</t>
  </si>
  <si>
    <t>ESP4</t>
  </si>
  <si>
    <t>ESP5</t>
  </si>
  <si>
    <t>ESP1</t>
  </si>
  <si>
    <t>(für Währungs-Rechner)</t>
  </si>
  <si>
    <t>Fremdwährung</t>
  </si>
  <si>
    <t>Fremdwährungskurs</t>
  </si>
  <si>
    <t>ESP - Spanische Peseten - Kurs: 166,386</t>
  </si>
  <si>
    <t>Fremdwährung / Kurs</t>
  </si>
  <si>
    <t>Währungsformat FREMD</t>
  </si>
  <si>
    <t>Werte von EUR in Fremdwährung umrechnen</t>
  </si>
  <si>
    <t>Werte von Fremdwährung in EUR umrechnen</t>
  </si>
  <si>
    <t>Die markierten Zellen werden von EUR in eine Fremdwährung umgerechnet und formatiert</t>
  </si>
  <si>
    <t>Die markierten Zellen werden von einer Fremdwährung in EUR umgerechnet und formatiert</t>
  </si>
  <si>
    <t>Die MR-Toolbox ist SHAREWARE und darf gerne weitergegeben werden.</t>
  </si>
  <si>
    <r>
      <t>BSP: Problematische Datenbankextrakte im Textformat "</t>
    </r>
    <r>
      <rPr>
        <sz val="10"/>
        <color indexed="10"/>
        <rFont val="Arial"/>
        <family val="2"/>
      </rPr>
      <t>'00100</t>
    </r>
    <r>
      <rPr>
        <sz val="10"/>
        <rFont val="Arial"/>
        <family val="0"/>
      </rPr>
      <t>" werden in das Zahlenformat "</t>
    </r>
    <r>
      <rPr>
        <sz val="10"/>
        <color indexed="10"/>
        <rFont val="Arial"/>
        <family val="2"/>
      </rPr>
      <t>100</t>
    </r>
    <r>
      <rPr>
        <sz val="10"/>
        <rFont val="Arial"/>
        <family val="0"/>
      </rPr>
      <t>" umgewandelt!!!</t>
    </r>
  </si>
  <si>
    <t>USD</t>
  </si>
  <si>
    <t>Ausdruckverzögerung</t>
  </si>
  <si>
    <t>(für Druckerwechsel auf Fax)</t>
  </si>
  <si>
    <t>(für Druckerwechsel Farbdrucker)</t>
  </si>
  <si>
    <t>Optional kann der Druck verzögert ausgegeben werden (Zeit um zum Drucker zu laufen und ein bestimmts Papier einzulegen)</t>
  </si>
  <si>
    <t>Ihr Name</t>
  </si>
  <si>
    <t>Ihre Abteilung</t>
  </si>
  <si>
    <t>C:\</t>
  </si>
  <si>
    <t>Hilfe Markus Reichenbach Toolbox (3.2)</t>
  </si>
  <si>
    <t>Canon MP600R Printer auf Ne05:</t>
  </si>
  <si>
    <t>FRITZfax Drucker auf Ne02:</t>
  </si>
  <si>
    <t>Hilfe Währungs-Rechner</t>
  </si>
  <si>
    <t>USD - Benutzerspezifisch - Kurs: 1,1</t>
  </si>
  <si>
    <t xml:space="preserve">Bankverbindung: BIC: GENODE61BBB - IBAN: DE79660908000004461010 </t>
  </si>
  <si>
    <t>Selbstverständlich habe ich alle Funktionen unter Excel 97, 2000, 2002, 2003 und 2010 ausführlich getestet, aber haben Sie bitte Verständnis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</si>
</sst>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EM&quot;"/>
    <numFmt numFmtId="173" formatCode=";;;"/>
    <numFmt numFmtId="174" formatCode="_0"/>
    <numFmt numFmtId="175" formatCode="_)0"/>
    <numFmt numFmtId="176" formatCode="__\)0"/>
    <numFmt numFmtId="177" formatCode="_)_)0"/>
    <numFmt numFmtId="178" formatCode="0.00000"/>
    <numFmt numFmtId="179" formatCode="0.#######"/>
    <numFmt numFmtId="180" formatCode="0\ &quot;Sekunden&quot;"/>
    <numFmt numFmtId="181" formatCode=";;;&quot;* * * * * * * *&quot;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2"/>
      <color indexed="10"/>
      <name val="Wingdings"/>
      <family val="0"/>
    </font>
    <font>
      <sz val="10"/>
      <color indexed="12"/>
      <name val="Arial"/>
      <family val="2"/>
    </font>
    <font>
      <sz val="10"/>
      <color indexed="10"/>
      <name val="Wingdings"/>
      <family val="0"/>
    </font>
    <font>
      <b/>
      <sz val="10"/>
      <color indexed="10"/>
      <name val="Wingdings"/>
      <family val="0"/>
    </font>
    <font>
      <u val="single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20"/>
      <name val="Brush Script MT"/>
      <family val="4"/>
    </font>
    <font>
      <b/>
      <sz val="10"/>
      <name val="Wingdings"/>
      <family val="0"/>
    </font>
    <font>
      <sz val="10"/>
      <color indexed="12"/>
      <name val="Wingdings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0" fontId="5" fillId="0" borderId="0" xfId="47" applyAlignment="1" applyProtection="1">
      <alignment/>
      <protection/>
    </xf>
    <xf numFmtId="1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0" fillId="34" borderId="0" xfId="0" applyFill="1" applyAlignment="1">
      <alignment/>
    </xf>
    <xf numFmtId="49" fontId="9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173" fontId="0" fillId="34" borderId="0" xfId="0" applyNumberFormat="1" applyFill="1" applyAlignment="1" applyProtection="1">
      <alignment/>
      <protection locked="0"/>
    </xf>
    <xf numFmtId="173" fontId="0" fillId="33" borderId="0" xfId="0" applyNumberFormat="1" applyFill="1" applyAlignment="1" applyProtection="1">
      <alignment/>
      <protection locked="0"/>
    </xf>
    <xf numFmtId="49" fontId="10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11" fillId="35" borderId="0" xfId="0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0" fillId="33" borderId="0" xfId="0" applyFill="1" applyAlignment="1">
      <alignment vertical="center"/>
    </xf>
    <xf numFmtId="0" fontId="11" fillId="35" borderId="10" xfId="0" applyFont="1" applyFill="1" applyBorder="1" applyAlignment="1" applyProtection="1">
      <alignment/>
      <protection locked="0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49" fontId="9" fillId="36" borderId="0" xfId="0" applyNumberFormat="1" applyFont="1" applyFill="1" applyAlignment="1">
      <alignment vertical="center"/>
    </xf>
    <xf numFmtId="49" fontId="1" fillId="36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33" borderId="0" xfId="0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49" fontId="13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vertical="center"/>
    </xf>
    <xf numFmtId="0" fontId="22" fillId="37" borderId="0" xfId="0" applyFont="1" applyFill="1" applyAlignment="1">
      <alignment/>
    </xf>
    <xf numFmtId="49" fontId="23" fillId="37" borderId="0" xfId="0" applyNumberFormat="1" applyFont="1" applyFill="1" applyAlignment="1">
      <alignment/>
    </xf>
    <xf numFmtId="49" fontId="22" fillId="37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79" fontId="11" fillId="35" borderId="10" xfId="0" applyNumberFormat="1" applyFont="1" applyFill="1" applyBorder="1" applyAlignment="1" applyProtection="1">
      <alignment horizontal="left"/>
      <protection locked="0"/>
    </xf>
    <xf numFmtId="180" fontId="11" fillId="35" borderId="10" xfId="0" applyNumberFormat="1" applyFont="1" applyFill="1" applyBorder="1" applyAlignment="1" applyProtection="1">
      <alignment horizontal="left"/>
      <protection locked="0"/>
    </xf>
    <xf numFmtId="181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png" /><Relationship Id="rId30" Type="http://schemas.openxmlformats.org/officeDocument/2006/relationships/image" Target="../media/image31.png" /><Relationship Id="rId31" Type="http://schemas.openxmlformats.org/officeDocument/2006/relationships/image" Target="../media/image32.png" /><Relationship Id="rId32" Type="http://schemas.openxmlformats.org/officeDocument/2006/relationships/image" Target="../media/image33.png" /><Relationship Id="rId33" Type="http://schemas.openxmlformats.org/officeDocument/2006/relationships/image" Target="../media/image34.png" /><Relationship Id="rId34" Type="http://schemas.openxmlformats.org/officeDocument/2006/relationships/image" Target="../media/image35.png" /><Relationship Id="rId35" Type="http://schemas.openxmlformats.org/officeDocument/2006/relationships/image" Target="../media/image36.png" /><Relationship Id="rId36" Type="http://schemas.openxmlformats.org/officeDocument/2006/relationships/image" Target="../media/image37.png" /><Relationship Id="rId37" Type="http://schemas.openxmlformats.org/officeDocument/2006/relationships/image" Target="../media/image38.png" /><Relationship Id="rId38" Type="http://schemas.openxmlformats.org/officeDocument/2006/relationships/image" Target="../media/image39.png" /><Relationship Id="rId39" Type="http://schemas.openxmlformats.org/officeDocument/2006/relationships/image" Target="../media/image40.png" /><Relationship Id="rId40" Type="http://schemas.openxmlformats.org/officeDocument/2006/relationships/image" Target="../media/image41.png" /><Relationship Id="rId41" Type="http://schemas.openxmlformats.org/officeDocument/2006/relationships/image" Target="../media/image42.png" /><Relationship Id="rId42" Type="http://schemas.openxmlformats.org/officeDocument/2006/relationships/image" Target="../media/image43.png" /><Relationship Id="rId43" Type="http://schemas.openxmlformats.org/officeDocument/2006/relationships/image" Target="../media/image44.png" /><Relationship Id="rId44" Type="http://schemas.openxmlformats.org/officeDocument/2006/relationships/image" Target="../media/image45.png" /><Relationship Id="rId45" Type="http://schemas.openxmlformats.org/officeDocument/2006/relationships/image" Target="../media/image46.png" /><Relationship Id="rId46" Type="http://schemas.openxmlformats.org/officeDocument/2006/relationships/image" Target="../media/image47.png" /><Relationship Id="rId47" Type="http://schemas.openxmlformats.org/officeDocument/2006/relationships/image" Target="../media/image48.png" /><Relationship Id="rId48" Type="http://schemas.openxmlformats.org/officeDocument/2006/relationships/image" Target="../media/image49.png" /><Relationship Id="rId49" Type="http://schemas.openxmlformats.org/officeDocument/2006/relationships/image" Target="../media/image50.png" /><Relationship Id="rId50" Type="http://schemas.openxmlformats.org/officeDocument/2006/relationships/image" Target="../media/image51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56.png" /><Relationship Id="rId56" Type="http://schemas.openxmlformats.org/officeDocument/2006/relationships/image" Target="../media/image57.png" /><Relationship Id="rId57" Type="http://schemas.openxmlformats.org/officeDocument/2006/relationships/image" Target="../media/image58.png" /><Relationship Id="rId58" Type="http://schemas.openxmlformats.org/officeDocument/2006/relationships/image" Target="../media/image59.png" /><Relationship Id="rId59" Type="http://schemas.openxmlformats.org/officeDocument/2006/relationships/image" Target="../media/image60.png" /><Relationship Id="rId60" Type="http://schemas.openxmlformats.org/officeDocument/2006/relationships/image" Target="../media/image61.png" /><Relationship Id="rId61" Type="http://schemas.openxmlformats.org/officeDocument/2006/relationships/image" Target="../media/image62.png" /><Relationship Id="rId62" Type="http://schemas.openxmlformats.org/officeDocument/2006/relationships/image" Target="../media/image63.png" /><Relationship Id="rId63" Type="http://schemas.openxmlformats.org/officeDocument/2006/relationships/image" Target="../media/image64.png" /><Relationship Id="rId64" Type="http://schemas.openxmlformats.org/officeDocument/2006/relationships/image" Target="../media/image65.png" /><Relationship Id="rId65" Type="http://schemas.openxmlformats.org/officeDocument/2006/relationships/image" Target="../media/image66.png" /><Relationship Id="rId66" Type="http://schemas.openxmlformats.org/officeDocument/2006/relationships/image" Target="../media/image67.png" /><Relationship Id="rId67" Type="http://schemas.openxmlformats.org/officeDocument/2006/relationships/image" Target="../media/image68.png" /><Relationship Id="rId68" Type="http://schemas.openxmlformats.org/officeDocument/2006/relationships/image" Target="../media/image69.png" /><Relationship Id="rId69" Type="http://schemas.openxmlformats.org/officeDocument/2006/relationships/image" Target="../media/image70.png" /><Relationship Id="rId70" Type="http://schemas.openxmlformats.org/officeDocument/2006/relationships/image" Target="../media/image71.png" /><Relationship Id="rId71" Type="http://schemas.openxmlformats.org/officeDocument/2006/relationships/image" Target="../media/image72.png" /><Relationship Id="rId72" Type="http://schemas.openxmlformats.org/officeDocument/2006/relationships/image" Target="../media/image73.png" /><Relationship Id="rId73" Type="http://schemas.openxmlformats.org/officeDocument/2006/relationships/image" Target="../media/image74.png" /><Relationship Id="rId74" Type="http://schemas.openxmlformats.org/officeDocument/2006/relationships/image" Target="../media/image75.png" /><Relationship Id="rId75" Type="http://schemas.openxmlformats.org/officeDocument/2006/relationships/image" Target="../media/image76.png" /><Relationship Id="rId76" Type="http://schemas.openxmlformats.org/officeDocument/2006/relationships/image" Target="../media/image77.png" /><Relationship Id="rId77" Type="http://schemas.openxmlformats.org/officeDocument/2006/relationships/image" Target="../media/image78.png" /><Relationship Id="rId78" Type="http://schemas.openxmlformats.org/officeDocument/2006/relationships/image" Target="../media/image79.png" /><Relationship Id="rId79" Type="http://schemas.openxmlformats.org/officeDocument/2006/relationships/image" Target="../media/image80.png" /><Relationship Id="rId80" Type="http://schemas.openxmlformats.org/officeDocument/2006/relationships/image" Target="../media/image81.png" /><Relationship Id="rId81" Type="http://schemas.openxmlformats.org/officeDocument/2006/relationships/image" Target="../media/image82.png" /><Relationship Id="rId82" Type="http://schemas.openxmlformats.org/officeDocument/2006/relationships/image" Target="../media/image83.png" /><Relationship Id="rId83" Type="http://schemas.openxmlformats.org/officeDocument/2006/relationships/image" Target="../media/image84.png" /><Relationship Id="rId84" Type="http://schemas.openxmlformats.org/officeDocument/2006/relationships/image" Target="../media/image85.png" /><Relationship Id="rId85" Type="http://schemas.openxmlformats.org/officeDocument/2006/relationships/image" Target="../media/image86.png" /><Relationship Id="rId86" Type="http://schemas.openxmlformats.org/officeDocument/2006/relationships/image" Target="../media/image87.png" /><Relationship Id="rId87" Type="http://schemas.openxmlformats.org/officeDocument/2006/relationships/image" Target="../media/image88.png" /><Relationship Id="rId88" Type="http://schemas.openxmlformats.org/officeDocument/2006/relationships/image" Target="../media/image89.png" /><Relationship Id="rId89" Type="http://schemas.openxmlformats.org/officeDocument/2006/relationships/image" Target="../media/image90.png" /><Relationship Id="rId90" Type="http://schemas.openxmlformats.org/officeDocument/2006/relationships/image" Target="../media/image91.png" /><Relationship Id="rId91" Type="http://schemas.openxmlformats.org/officeDocument/2006/relationships/image" Target="../media/image92.png" /><Relationship Id="rId92" Type="http://schemas.openxmlformats.org/officeDocument/2006/relationships/image" Target="../media/image93.png" /><Relationship Id="rId93" Type="http://schemas.openxmlformats.org/officeDocument/2006/relationships/image" Target="../media/image94.png" /><Relationship Id="rId94" Type="http://schemas.openxmlformats.org/officeDocument/2006/relationships/image" Target="../media/image95.png" /><Relationship Id="rId95" Type="http://schemas.openxmlformats.org/officeDocument/2006/relationships/image" Target="../media/image96.png" /><Relationship Id="rId96" Type="http://schemas.openxmlformats.org/officeDocument/2006/relationships/image" Target="../media/image97.png" /><Relationship Id="rId97" Type="http://schemas.openxmlformats.org/officeDocument/2006/relationships/image" Target="../media/image98.png" /><Relationship Id="rId98" Type="http://schemas.openxmlformats.org/officeDocument/2006/relationships/image" Target="../media/image99.png" /><Relationship Id="rId99" Type="http://schemas.openxmlformats.org/officeDocument/2006/relationships/image" Target="../media/image100.png" /><Relationship Id="rId100" Type="http://schemas.openxmlformats.org/officeDocument/2006/relationships/image" Target="../media/image101.png" /><Relationship Id="rId101" Type="http://schemas.openxmlformats.org/officeDocument/2006/relationships/image" Target="../media/image102.png" /><Relationship Id="rId102" Type="http://schemas.openxmlformats.org/officeDocument/2006/relationships/image" Target="../media/image103.png" /><Relationship Id="rId103" Type="http://schemas.openxmlformats.org/officeDocument/2006/relationships/image" Target="../media/image104.png" /><Relationship Id="rId104" Type="http://schemas.openxmlformats.org/officeDocument/2006/relationships/image" Target="../media/image105.png" /><Relationship Id="rId10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154</xdr:row>
      <xdr:rowOff>28575</xdr:rowOff>
    </xdr:from>
    <xdr:to>
      <xdr:col>1</xdr:col>
      <xdr:colOff>314325</xdr:colOff>
      <xdr:row>154</xdr:row>
      <xdr:rowOff>180975</xdr:rowOff>
    </xdr:to>
    <xdr:pic macro="[0]!Symbolleisten_anpassen">
      <xdr:nvPicPr>
        <xdr:cNvPr id="1" name="Fa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571500</xdr:colOff>
      <xdr:row>0</xdr:row>
      <xdr:rowOff>47625</xdr:rowOff>
    </xdr:from>
    <xdr:to>
      <xdr:col>11</xdr:col>
      <xdr:colOff>200025</xdr:colOff>
      <xdr:row>1</xdr:row>
      <xdr:rowOff>228600</xdr:rowOff>
    </xdr:to>
    <xdr:pic macro="[0]!Programm.MRTHilfe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47625"/>
          <a:ext cx="2476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66675</xdr:colOff>
      <xdr:row>6</xdr:row>
      <xdr:rowOff>47625</xdr:rowOff>
    </xdr:from>
    <xdr:to>
      <xdr:col>11</xdr:col>
      <xdr:colOff>219075</xdr:colOff>
      <xdr:row>6</xdr:row>
      <xdr:rowOff>200025</xdr:rowOff>
    </xdr:to>
    <xdr:pic macro="[0]!speicher_variablen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8286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13</xdr:row>
      <xdr:rowOff>9525</xdr:rowOff>
    </xdr:from>
    <xdr:to>
      <xdr:col>5</xdr:col>
      <xdr:colOff>171450</xdr:colOff>
      <xdr:row>14</xdr:row>
      <xdr:rowOff>0</xdr:rowOff>
    </xdr:to>
    <xdr:pic macro="[0]!Drucker_Color_einrichten"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9431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15</xdr:row>
      <xdr:rowOff>9525</xdr:rowOff>
    </xdr:from>
    <xdr:to>
      <xdr:col>5</xdr:col>
      <xdr:colOff>171450</xdr:colOff>
      <xdr:row>16</xdr:row>
      <xdr:rowOff>0</xdr:rowOff>
    </xdr:to>
    <xdr:pic macro="[0]!Drucker_FAX_einrichten"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22669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247</xdr:row>
      <xdr:rowOff>19050</xdr:rowOff>
    </xdr:from>
    <xdr:to>
      <xdr:col>1</xdr:col>
      <xdr:colOff>314325</xdr:colOff>
      <xdr:row>247</xdr:row>
      <xdr:rowOff>171450</xdr:rowOff>
    </xdr:to>
    <xdr:pic macro="[0]!Symbolleisten_anpassen">
      <xdr:nvPicPr>
        <xdr:cNvPr id="6" name="Zellen sperr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250</xdr:row>
      <xdr:rowOff>19050</xdr:rowOff>
    </xdr:from>
    <xdr:to>
      <xdr:col>1</xdr:col>
      <xdr:colOff>314325</xdr:colOff>
      <xdr:row>250</xdr:row>
      <xdr:rowOff>171450</xdr:rowOff>
    </xdr:to>
    <xdr:pic macro="[0]!Symbolleisten_anpassen">
      <xdr:nvPicPr>
        <xdr:cNvPr id="7" name="Alle nicht leeren Felder sper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256</xdr:row>
      <xdr:rowOff>19050</xdr:rowOff>
    </xdr:from>
    <xdr:to>
      <xdr:col>1</xdr:col>
      <xdr:colOff>314325</xdr:colOff>
      <xdr:row>256</xdr:row>
      <xdr:rowOff>171450</xdr:rowOff>
    </xdr:to>
    <xdr:pic macro="[0]!Symbolleisten_anpassen">
      <xdr:nvPicPr>
        <xdr:cNvPr id="8" name="Blattschutz aus (Einzelblatt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260</xdr:row>
      <xdr:rowOff>19050</xdr:rowOff>
    </xdr:from>
    <xdr:to>
      <xdr:col>1</xdr:col>
      <xdr:colOff>314325</xdr:colOff>
      <xdr:row>260</xdr:row>
      <xdr:rowOff>171450</xdr:rowOff>
    </xdr:to>
    <xdr:pic macro="[0]!Symbolleisten_anpassen">
      <xdr:nvPicPr>
        <xdr:cNvPr id="9" name="Blattschutz ein (Einzelblatt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265</xdr:row>
      <xdr:rowOff>19050</xdr:rowOff>
    </xdr:from>
    <xdr:to>
      <xdr:col>1</xdr:col>
      <xdr:colOff>314325</xdr:colOff>
      <xdr:row>265</xdr:row>
      <xdr:rowOff>171450</xdr:rowOff>
    </xdr:to>
    <xdr:pic macro="[0]!Symbolleisten_anpassen">
      <xdr:nvPicPr>
        <xdr:cNvPr id="10" name="Alle Blätter Blattschutz au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269</xdr:row>
      <xdr:rowOff>19050</xdr:rowOff>
    </xdr:from>
    <xdr:to>
      <xdr:col>1</xdr:col>
      <xdr:colOff>314325</xdr:colOff>
      <xdr:row>269</xdr:row>
      <xdr:rowOff>171450</xdr:rowOff>
    </xdr:to>
    <xdr:pic macro="[0]!Symbolleisten_anpassen">
      <xdr:nvPicPr>
        <xdr:cNvPr id="11" name="Alle Blätter Blattschutz ei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239</xdr:row>
      <xdr:rowOff>19050</xdr:rowOff>
    </xdr:from>
    <xdr:to>
      <xdr:col>1</xdr:col>
      <xdr:colOff>314325</xdr:colOff>
      <xdr:row>239</xdr:row>
      <xdr:rowOff>171450</xdr:rowOff>
    </xdr:to>
    <xdr:pic macro="[0]!Symbolleisten_anpassen">
      <xdr:nvPicPr>
        <xdr:cNvPr id="12" name="Verknüpfungenauflist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" y="70961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144</xdr:row>
      <xdr:rowOff>19050</xdr:rowOff>
    </xdr:from>
    <xdr:to>
      <xdr:col>1</xdr:col>
      <xdr:colOff>314325</xdr:colOff>
      <xdr:row>144</xdr:row>
      <xdr:rowOff>171450</xdr:rowOff>
    </xdr:to>
    <xdr:pic macro="[0]!Symbolleisten_anpassen">
      <xdr:nvPicPr>
        <xdr:cNvPr id="13" name="Multi Drucker [STRG]+[M]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148</xdr:row>
      <xdr:rowOff>19050</xdr:rowOff>
    </xdr:from>
    <xdr:to>
      <xdr:col>1</xdr:col>
      <xdr:colOff>314325</xdr:colOff>
      <xdr:row>148</xdr:row>
      <xdr:rowOff>171450</xdr:rowOff>
    </xdr:to>
    <xdr:pic macro="[0]!Symbolleisten_anpassen">
      <xdr:nvPicPr>
        <xdr:cNvPr id="14" name="Farbdrucke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158</xdr:row>
      <xdr:rowOff>19050</xdr:rowOff>
    </xdr:from>
    <xdr:to>
      <xdr:col>1</xdr:col>
      <xdr:colOff>314325</xdr:colOff>
      <xdr:row>158</xdr:row>
      <xdr:rowOff>171450</xdr:rowOff>
    </xdr:to>
    <xdr:pic macro="[0]!Symbolleisten_anpassen">
      <xdr:nvPicPr>
        <xdr:cNvPr id="15" name="Markierten Bereich druck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162</xdr:row>
      <xdr:rowOff>19050</xdr:rowOff>
    </xdr:from>
    <xdr:to>
      <xdr:col>1</xdr:col>
      <xdr:colOff>314325</xdr:colOff>
      <xdr:row>162</xdr:row>
      <xdr:rowOff>171450</xdr:rowOff>
    </xdr:to>
    <xdr:pic macro="[0]!Symbolleisten_anpassen">
      <xdr:nvPicPr>
        <xdr:cNvPr id="16" name="Druckbereich festlegen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0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176</xdr:row>
      <xdr:rowOff>19050</xdr:rowOff>
    </xdr:from>
    <xdr:to>
      <xdr:col>1</xdr:col>
      <xdr:colOff>314325</xdr:colOff>
      <xdr:row>176</xdr:row>
      <xdr:rowOff>171450</xdr:rowOff>
    </xdr:to>
    <xdr:pic macro="[0]!Symbolleisten_anpassen">
      <xdr:nvPicPr>
        <xdr:cNvPr id="17" name="Inhalte einfügen [STRG]+[I]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0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179</xdr:row>
      <xdr:rowOff>19050</xdr:rowOff>
    </xdr:from>
    <xdr:to>
      <xdr:col>1</xdr:col>
      <xdr:colOff>314325</xdr:colOff>
      <xdr:row>179</xdr:row>
      <xdr:rowOff>171450</xdr:rowOff>
    </xdr:to>
    <xdr:pic macro="[0]!Symbolleisten_anpassen">
      <xdr:nvPicPr>
        <xdr:cNvPr id="18" name="Werte einfüge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0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207</xdr:row>
      <xdr:rowOff>19050</xdr:rowOff>
    </xdr:from>
    <xdr:to>
      <xdr:col>1</xdr:col>
      <xdr:colOff>314325</xdr:colOff>
      <xdr:row>207</xdr:row>
      <xdr:rowOff>171450</xdr:rowOff>
    </xdr:to>
    <xdr:pic macro="[0]!Symbolleisten_anpassen">
      <xdr:nvPicPr>
        <xdr:cNvPr id="19" name="Fixiere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200</xdr:row>
      <xdr:rowOff>19050</xdr:rowOff>
    </xdr:from>
    <xdr:to>
      <xdr:col>1</xdr:col>
      <xdr:colOff>314325</xdr:colOff>
      <xdr:row>200</xdr:row>
      <xdr:rowOff>171450</xdr:rowOff>
    </xdr:to>
    <xdr:pic macro="[0]!Symbolleisten_anpassen">
      <xdr:nvPicPr>
        <xdr:cNvPr id="20" name="Zentriert über Spalten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0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203</xdr:row>
      <xdr:rowOff>19050</xdr:rowOff>
    </xdr:from>
    <xdr:to>
      <xdr:col>1</xdr:col>
      <xdr:colOff>314325</xdr:colOff>
      <xdr:row>203</xdr:row>
      <xdr:rowOff>171450</xdr:rowOff>
    </xdr:to>
    <xdr:pic macro="[0]!Symbolleisten_anpassen">
      <xdr:nvPicPr>
        <xdr:cNvPr id="21" name="1.000er-Trennzeichen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0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38100</xdr:colOff>
      <xdr:row>149</xdr:row>
      <xdr:rowOff>19050</xdr:rowOff>
    </xdr:from>
    <xdr:to>
      <xdr:col>2</xdr:col>
      <xdr:colOff>190500</xdr:colOff>
      <xdr:row>149</xdr:row>
      <xdr:rowOff>171450</xdr:rowOff>
    </xdr:to>
    <xdr:pic macro="[0]!Drucker_Color_einrichten">
      <xdr:nvPicPr>
        <xdr:cNvPr id="22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38100</xdr:colOff>
      <xdr:row>155</xdr:row>
      <xdr:rowOff>19050</xdr:rowOff>
    </xdr:from>
    <xdr:to>
      <xdr:col>2</xdr:col>
      <xdr:colOff>190500</xdr:colOff>
      <xdr:row>155</xdr:row>
      <xdr:rowOff>171450</xdr:rowOff>
    </xdr:to>
    <xdr:pic macro="[0]!Drucker_FAX_einrichten">
      <xdr:nvPicPr>
        <xdr:cNvPr id="23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71</xdr:row>
      <xdr:rowOff>19050</xdr:rowOff>
    </xdr:from>
    <xdr:to>
      <xdr:col>1</xdr:col>
      <xdr:colOff>314325</xdr:colOff>
      <xdr:row>71</xdr:row>
      <xdr:rowOff>171450</xdr:rowOff>
    </xdr:to>
    <xdr:pic macro="[0]!Symbolleisten_anpassen">
      <xdr:nvPicPr>
        <xdr:cNvPr id="24" name="Symbolleisten Hauptmenu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60</xdr:row>
      <xdr:rowOff>19050</xdr:rowOff>
    </xdr:from>
    <xdr:to>
      <xdr:col>1</xdr:col>
      <xdr:colOff>314325</xdr:colOff>
      <xdr:row>60</xdr:row>
      <xdr:rowOff>171450</xdr:rowOff>
    </xdr:to>
    <xdr:pic macro="[0]!Symbolleisten_anpassen">
      <xdr:nvPicPr>
        <xdr:cNvPr id="25" name="MR-Toolbox Homepag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0" y="53625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89</xdr:row>
      <xdr:rowOff>19050</xdr:rowOff>
    </xdr:from>
    <xdr:to>
      <xdr:col>1</xdr:col>
      <xdr:colOff>314325</xdr:colOff>
      <xdr:row>89</xdr:row>
      <xdr:rowOff>171450</xdr:rowOff>
    </xdr:to>
    <xdr:pic macro="[0]!Symbolleisten_anpassen">
      <xdr:nvPicPr>
        <xdr:cNvPr id="26" name="Alle Symbolleisten ausblenden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64</xdr:row>
      <xdr:rowOff>19050</xdr:rowOff>
    </xdr:from>
    <xdr:to>
      <xdr:col>1</xdr:col>
      <xdr:colOff>314325</xdr:colOff>
      <xdr:row>64</xdr:row>
      <xdr:rowOff>171450</xdr:rowOff>
    </xdr:to>
    <xdr:pic macro="[0]!Symbolleisten_anpassen">
      <xdr:nvPicPr>
        <xdr:cNvPr id="27" name="Toolbox deinstallieren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0" y="53625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123</xdr:row>
      <xdr:rowOff>9525</xdr:rowOff>
    </xdr:from>
    <xdr:to>
      <xdr:col>1</xdr:col>
      <xdr:colOff>314325</xdr:colOff>
      <xdr:row>123</xdr:row>
      <xdr:rowOff>161925</xdr:rowOff>
    </xdr:to>
    <xdr:pic macro="[0]!Symbolleisten_anpassen">
      <xdr:nvPicPr>
        <xdr:cNvPr id="28" name="Kopie 5.0 / 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0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94</xdr:row>
      <xdr:rowOff>19050</xdr:rowOff>
    </xdr:from>
    <xdr:to>
      <xdr:col>1</xdr:col>
      <xdr:colOff>314325</xdr:colOff>
      <xdr:row>94</xdr:row>
      <xdr:rowOff>171450</xdr:rowOff>
    </xdr:to>
    <xdr:pic macro="[0]!Symbolleisten_anpassen">
      <xdr:nvPicPr>
        <xdr:cNvPr id="29" name="Cursor neu positioniere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0" y="58578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99</xdr:row>
      <xdr:rowOff>19050</xdr:rowOff>
    </xdr:from>
    <xdr:to>
      <xdr:col>1</xdr:col>
      <xdr:colOff>314325</xdr:colOff>
      <xdr:row>99</xdr:row>
      <xdr:rowOff>171450</xdr:rowOff>
    </xdr:to>
    <xdr:pic macro="[0]!Symbolleisten_anpassen">
      <xdr:nvPicPr>
        <xdr:cNvPr id="30" name="Inhaltsverzeichni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0" y="58578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104</xdr:row>
      <xdr:rowOff>19050</xdr:rowOff>
    </xdr:from>
    <xdr:to>
      <xdr:col>1</xdr:col>
      <xdr:colOff>314325</xdr:colOff>
      <xdr:row>104</xdr:row>
      <xdr:rowOff>171450</xdr:rowOff>
    </xdr:to>
    <xdr:pic macro="[0]!Symbolleisten_anpassen">
      <xdr:nvPicPr>
        <xdr:cNvPr id="31" name="AutoFilter ein/au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0" y="58578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189</xdr:row>
      <xdr:rowOff>19050</xdr:rowOff>
    </xdr:from>
    <xdr:to>
      <xdr:col>1</xdr:col>
      <xdr:colOff>314325</xdr:colOff>
      <xdr:row>189</xdr:row>
      <xdr:rowOff>171450</xdr:rowOff>
    </xdr:to>
    <xdr:pic macro="[0]!Symbolleisten_anpassen">
      <xdr:nvPicPr>
        <xdr:cNvPr id="32" name="Minuszeichen nach vorne stellen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0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305</xdr:row>
      <xdr:rowOff>19050</xdr:rowOff>
    </xdr:from>
    <xdr:to>
      <xdr:col>1</xdr:col>
      <xdr:colOff>314325</xdr:colOff>
      <xdr:row>305</xdr:row>
      <xdr:rowOff>171450</xdr:rowOff>
    </xdr:to>
    <xdr:pic macro="[0]!Symbolleisten_anpassen">
      <xdr:nvPicPr>
        <xdr:cNvPr id="33" name="Zellinhalte multiplizieren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0" y="78390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311</xdr:row>
      <xdr:rowOff>19050</xdr:rowOff>
    </xdr:from>
    <xdr:to>
      <xdr:col>1</xdr:col>
      <xdr:colOff>314325</xdr:colOff>
      <xdr:row>311</xdr:row>
      <xdr:rowOff>171450</xdr:rowOff>
    </xdr:to>
    <xdr:pic macro="[0]!Symbolleisten_anpassen">
      <xdr:nvPicPr>
        <xdr:cNvPr id="34" name="Zellinhalte dividieren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81000" y="78390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314</xdr:row>
      <xdr:rowOff>19050</xdr:rowOff>
    </xdr:from>
    <xdr:to>
      <xdr:col>1</xdr:col>
      <xdr:colOff>314325</xdr:colOff>
      <xdr:row>314</xdr:row>
      <xdr:rowOff>171450</xdr:rowOff>
    </xdr:to>
    <xdr:pic macro="[0]!Symbolleisten_anpassen">
      <xdr:nvPicPr>
        <xdr:cNvPr id="35" name="Zellinhalte addieren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1000" y="78390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317</xdr:row>
      <xdr:rowOff>19050</xdr:rowOff>
    </xdr:from>
    <xdr:to>
      <xdr:col>1</xdr:col>
      <xdr:colOff>314325</xdr:colOff>
      <xdr:row>317</xdr:row>
      <xdr:rowOff>171450</xdr:rowOff>
    </xdr:to>
    <xdr:pic macro="[0]!Symbolleisten_anpassen">
      <xdr:nvPicPr>
        <xdr:cNvPr id="36" name="Zellinhalte subtrahieren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1000" y="78390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286</xdr:row>
      <xdr:rowOff>19050</xdr:rowOff>
    </xdr:from>
    <xdr:to>
      <xdr:col>1</xdr:col>
      <xdr:colOff>314325</xdr:colOff>
      <xdr:row>286</xdr:row>
      <xdr:rowOff>171450</xdr:rowOff>
    </xdr:to>
    <xdr:pic macro="[0]!Symbolleisten_anpassen">
      <xdr:nvPicPr>
        <xdr:cNvPr id="37" name="Werte von Fremdwährung in EUR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0" y="75914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167</xdr:row>
      <xdr:rowOff>19050</xdr:rowOff>
    </xdr:from>
    <xdr:to>
      <xdr:col>1</xdr:col>
      <xdr:colOff>314325</xdr:colOff>
      <xdr:row>167</xdr:row>
      <xdr:rowOff>171450</xdr:rowOff>
    </xdr:to>
    <xdr:pic macro="[0]!Symbolleisten_anpassen">
      <xdr:nvPicPr>
        <xdr:cNvPr id="38" name="Zelledit - hinzufügen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1000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171</xdr:row>
      <xdr:rowOff>19050</xdr:rowOff>
    </xdr:from>
    <xdr:to>
      <xdr:col>1</xdr:col>
      <xdr:colOff>314325</xdr:colOff>
      <xdr:row>171</xdr:row>
      <xdr:rowOff>171450</xdr:rowOff>
    </xdr:to>
    <xdr:pic macro="[0]!Symbolleisten_anpassen">
      <xdr:nvPicPr>
        <xdr:cNvPr id="39" name="Zellinhalte editieren - löschen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1000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225</xdr:row>
      <xdr:rowOff>19050</xdr:rowOff>
    </xdr:from>
    <xdr:to>
      <xdr:col>1</xdr:col>
      <xdr:colOff>314325</xdr:colOff>
      <xdr:row>225</xdr:row>
      <xdr:rowOff>171450</xdr:rowOff>
    </xdr:to>
    <xdr:pic macro="[0]!Symbolleisten_anpassen">
      <xdr:nvPicPr>
        <xdr:cNvPr id="40" name="Dateipfad im Titel einblenden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70961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235</xdr:row>
      <xdr:rowOff>19050</xdr:rowOff>
    </xdr:from>
    <xdr:to>
      <xdr:col>1</xdr:col>
      <xdr:colOff>314325</xdr:colOff>
      <xdr:row>235</xdr:row>
      <xdr:rowOff>171450</xdr:rowOff>
    </xdr:to>
    <xdr:pic macro="[0]!Symbolleisten_anpassen">
      <xdr:nvPicPr>
        <xdr:cNvPr id="41" name="Pfad in Zelle einfügen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1000" y="70961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339</xdr:row>
      <xdr:rowOff>19050</xdr:rowOff>
    </xdr:from>
    <xdr:to>
      <xdr:col>1</xdr:col>
      <xdr:colOff>314325</xdr:colOff>
      <xdr:row>339</xdr:row>
      <xdr:rowOff>171450</xdr:rowOff>
    </xdr:to>
    <xdr:pic macro="[0]!Symbolleisten_anpassen">
      <xdr:nvPicPr>
        <xdr:cNvPr id="42" name="Register aufsteigend sortieren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1000" y="83343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342</xdr:row>
      <xdr:rowOff>19050</xdr:rowOff>
    </xdr:from>
    <xdr:to>
      <xdr:col>1</xdr:col>
      <xdr:colOff>314325</xdr:colOff>
      <xdr:row>342</xdr:row>
      <xdr:rowOff>171450</xdr:rowOff>
    </xdr:to>
    <xdr:pic macro="[0]!Symbolleisten_anpassen">
      <xdr:nvPicPr>
        <xdr:cNvPr id="43" name="Register absteigend sortieren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1000" y="83343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325</xdr:row>
      <xdr:rowOff>19050</xdr:rowOff>
    </xdr:from>
    <xdr:to>
      <xdr:col>1</xdr:col>
      <xdr:colOff>314325</xdr:colOff>
      <xdr:row>325</xdr:row>
      <xdr:rowOff>171450</xdr:rowOff>
    </xdr:to>
    <xdr:pic macro="[0]!Symbolleisten_anpassen">
      <xdr:nvPicPr>
        <xdr:cNvPr id="44" name="Datei vorbereitet (Formeln...)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1000" y="80867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328</xdr:row>
      <xdr:rowOff>19050</xdr:rowOff>
    </xdr:from>
    <xdr:to>
      <xdr:col>1</xdr:col>
      <xdr:colOff>314325</xdr:colOff>
      <xdr:row>328</xdr:row>
      <xdr:rowOff>171450</xdr:rowOff>
    </xdr:to>
    <xdr:pic macro="[0]!Symbolleisten_anpassen">
      <xdr:nvPicPr>
        <xdr:cNvPr id="45" name="Daten eingegeben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1000" y="80867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331</xdr:row>
      <xdr:rowOff>19050</xdr:rowOff>
    </xdr:from>
    <xdr:to>
      <xdr:col>1</xdr:col>
      <xdr:colOff>314325</xdr:colOff>
      <xdr:row>331</xdr:row>
      <xdr:rowOff>171450</xdr:rowOff>
    </xdr:to>
    <xdr:pic macro="[0]!Symbolleisten_anpassen">
      <xdr:nvPicPr>
        <xdr:cNvPr id="46" name="Datei freigegeben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81000" y="80867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9</xdr:row>
      <xdr:rowOff>9525</xdr:rowOff>
    </xdr:from>
    <xdr:to>
      <xdr:col>5</xdr:col>
      <xdr:colOff>171450</xdr:colOff>
      <xdr:row>10</xdr:row>
      <xdr:rowOff>0</xdr:rowOff>
    </xdr:to>
    <xdr:pic macro="[0]!user_einrichten">
      <xdr:nvPicPr>
        <xdr:cNvPr id="47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2954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128</xdr:row>
      <xdr:rowOff>28575</xdr:rowOff>
    </xdr:from>
    <xdr:to>
      <xdr:col>1</xdr:col>
      <xdr:colOff>314325</xdr:colOff>
      <xdr:row>128</xdr:row>
      <xdr:rowOff>180975</xdr:rowOff>
    </xdr:to>
    <xdr:pic macro="[0]!Symbolleisten_anpassen">
      <xdr:nvPicPr>
        <xdr:cNvPr id="48" name="Arbeitsmappe mit Kennwort öffnen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0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12</xdr:row>
      <xdr:rowOff>9525</xdr:rowOff>
    </xdr:from>
    <xdr:to>
      <xdr:col>5</xdr:col>
      <xdr:colOff>171450</xdr:colOff>
      <xdr:row>13</xdr:row>
      <xdr:rowOff>0</xdr:rowOff>
    </xdr:to>
    <xdr:pic macro="[0]!Startverzeichnis_einrichten">
      <xdr:nvPicPr>
        <xdr:cNvPr id="49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17811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323</xdr:row>
      <xdr:rowOff>19050</xdr:rowOff>
    </xdr:from>
    <xdr:to>
      <xdr:col>2</xdr:col>
      <xdr:colOff>171450</xdr:colOff>
      <xdr:row>323</xdr:row>
      <xdr:rowOff>171450</xdr:rowOff>
    </xdr:to>
    <xdr:pic macro="[0]!user_einrichten">
      <xdr:nvPicPr>
        <xdr:cNvPr id="50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80867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131</xdr:row>
      <xdr:rowOff>19050</xdr:rowOff>
    </xdr:from>
    <xdr:to>
      <xdr:col>2</xdr:col>
      <xdr:colOff>171450</xdr:colOff>
      <xdr:row>131</xdr:row>
      <xdr:rowOff>171450</xdr:rowOff>
    </xdr:to>
    <xdr:pic macro="[0]!Startverzeichnis_einrichten">
      <xdr:nvPicPr>
        <xdr:cNvPr id="51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125</xdr:row>
      <xdr:rowOff>19050</xdr:rowOff>
    </xdr:from>
    <xdr:to>
      <xdr:col>2</xdr:col>
      <xdr:colOff>171450</xdr:colOff>
      <xdr:row>125</xdr:row>
      <xdr:rowOff>171450</xdr:rowOff>
    </xdr:to>
    <xdr:pic macro="[0]!Startverzeichnis_einrichten">
      <xdr:nvPicPr>
        <xdr:cNvPr id="52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66675</xdr:colOff>
      <xdr:row>3</xdr:row>
      <xdr:rowOff>85725</xdr:rowOff>
    </xdr:from>
    <xdr:to>
      <xdr:col>11</xdr:col>
      <xdr:colOff>219075</xdr:colOff>
      <xdr:row>4</xdr:row>
      <xdr:rowOff>76200</xdr:rowOff>
    </xdr:to>
    <xdr:pic macro="[0]!Deinstallieren">
      <xdr:nvPicPr>
        <xdr:cNvPr id="53" name="Picture 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467725" y="4762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88</xdr:row>
      <xdr:rowOff>19050</xdr:rowOff>
    </xdr:from>
    <xdr:to>
      <xdr:col>1</xdr:col>
      <xdr:colOff>314325</xdr:colOff>
      <xdr:row>88</xdr:row>
      <xdr:rowOff>171450</xdr:rowOff>
    </xdr:to>
    <xdr:pic macro="[0]!Symbolleisten_anpassen">
      <xdr:nvPicPr>
        <xdr:cNvPr id="54" name="Alle Symbolleisten anzeigen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90</xdr:row>
      <xdr:rowOff>9525</xdr:rowOff>
    </xdr:from>
    <xdr:to>
      <xdr:col>1</xdr:col>
      <xdr:colOff>314325</xdr:colOff>
      <xdr:row>90</xdr:row>
      <xdr:rowOff>161925</xdr:rowOff>
    </xdr:to>
    <xdr:pic macro="[0]!Symbolleisten_anpassen">
      <xdr:nvPicPr>
        <xdr:cNvPr id="55" name="Symbolleisten konfigurieren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74</xdr:row>
      <xdr:rowOff>19050</xdr:rowOff>
    </xdr:from>
    <xdr:to>
      <xdr:col>1</xdr:col>
      <xdr:colOff>314325</xdr:colOff>
      <xdr:row>74</xdr:row>
      <xdr:rowOff>171450</xdr:rowOff>
    </xdr:to>
    <xdr:pic macro="[0]!Symbolleisten_anpassen">
      <xdr:nvPicPr>
        <xdr:cNvPr id="56" name="Goodys (diverse)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76</xdr:row>
      <xdr:rowOff>19050</xdr:rowOff>
    </xdr:from>
    <xdr:to>
      <xdr:col>1</xdr:col>
      <xdr:colOff>314325</xdr:colOff>
      <xdr:row>76</xdr:row>
      <xdr:rowOff>171450</xdr:rowOff>
    </xdr:to>
    <xdr:pic macro="[0]!Symbolleisten_anpassen">
      <xdr:nvPicPr>
        <xdr:cNvPr id="57" name="Drucken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77</xdr:row>
      <xdr:rowOff>19050</xdr:rowOff>
    </xdr:from>
    <xdr:to>
      <xdr:col>1</xdr:col>
      <xdr:colOff>314325</xdr:colOff>
      <xdr:row>77</xdr:row>
      <xdr:rowOff>171450</xdr:rowOff>
    </xdr:to>
    <xdr:pic macro="[0]!Symbolleisten_anpassen">
      <xdr:nvPicPr>
        <xdr:cNvPr id="58" name="Bearbeiten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78</xdr:row>
      <xdr:rowOff>19050</xdr:rowOff>
    </xdr:from>
    <xdr:to>
      <xdr:col>1</xdr:col>
      <xdr:colOff>314325</xdr:colOff>
      <xdr:row>78</xdr:row>
      <xdr:rowOff>171450</xdr:rowOff>
    </xdr:to>
    <xdr:pic macro="[0]!Symbolleisten_anpassen">
      <xdr:nvPicPr>
        <xdr:cNvPr id="59" name="Formatieren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79</xdr:row>
      <xdr:rowOff>19050</xdr:rowOff>
    </xdr:from>
    <xdr:to>
      <xdr:col>1</xdr:col>
      <xdr:colOff>314325</xdr:colOff>
      <xdr:row>79</xdr:row>
      <xdr:rowOff>171450</xdr:rowOff>
    </xdr:to>
    <xdr:pic macro="[0]!Symbolleisten_anpassen">
      <xdr:nvPicPr>
        <xdr:cNvPr id="60" name="Dateiinfo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80</xdr:row>
      <xdr:rowOff>19050</xdr:rowOff>
    </xdr:from>
    <xdr:to>
      <xdr:col>1</xdr:col>
      <xdr:colOff>314325</xdr:colOff>
      <xdr:row>80</xdr:row>
      <xdr:rowOff>171450</xdr:rowOff>
    </xdr:to>
    <xdr:pic macro="[0]!Symbolleisten_anpassen">
      <xdr:nvPicPr>
        <xdr:cNvPr id="61" name="Blattschutz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81</xdr:row>
      <xdr:rowOff>19050</xdr:rowOff>
    </xdr:from>
    <xdr:to>
      <xdr:col>1</xdr:col>
      <xdr:colOff>314325</xdr:colOff>
      <xdr:row>81</xdr:row>
      <xdr:rowOff>171450</xdr:rowOff>
    </xdr:to>
    <xdr:pic macro="[0]!Symbolleisten_anpassen">
      <xdr:nvPicPr>
        <xdr:cNvPr id="62" name="Eurokonvertierun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82</xdr:row>
      <xdr:rowOff>19050</xdr:rowOff>
    </xdr:from>
    <xdr:to>
      <xdr:col>1</xdr:col>
      <xdr:colOff>314325</xdr:colOff>
      <xdr:row>82</xdr:row>
      <xdr:rowOff>171450</xdr:rowOff>
    </xdr:to>
    <xdr:pic macro="[0]!Symbolleisten_anpassen">
      <xdr:nvPicPr>
        <xdr:cNvPr id="63" name="Zellinhalte berechnen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83</xdr:row>
      <xdr:rowOff>19050</xdr:rowOff>
    </xdr:from>
    <xdr:to>
      <xdr:col>1</xdr:col>
      <xdr:colOff>314325</xdr:colOff>
      <xdr:row>83</xdr:row>
      <xdr:rowOff>171450</xdr:rowOff>
    </xdr:to>
    <xdr:pic macro="[0]!Symbolleisten_anpassen">
      <xdr:nvPicPr>
        <xdr:cNvPr id="64" name="Bearbeitungsstand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84</xdr:row>
      <xdr:rowOff>19050</xdr:rowOff>
    </xdr:from>
    <xdr:to>
      <xdr:col>1</xdr:col>
      <xdr:colOff>314325</xdr:colOff>
      <xdr:row>84</xdr:row>
      <xdr:rowOff>171450</xdr:rowOff>
    </xdr:to>
    <xdr:pic macro="[0]!Symbolleisten_anpassen">
      <xdr:nvPicPr>
        <xdr:cNvPr id="65" name="Register sortieren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85</xdr:row>
      <xdr:rowOff>19050</xdr:rowOff>
    </xdr:from>
    <xdr:to>
      <xdr:col>1</xdr:col>
      <xdr:colOff>314325</xdr:colOff>
      <xdr:row>85</xdr:row>
      <xdr:rowOff>171450</xdr:rowOff>
    </xdr:to>
    <xdr:pic macro="[0]!Symbolleisten_anpassen">
      <xdr:nvPicPr>
        <xdr:cNvPr id="66" name="Sonderzeichen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183</xdr:row>
      <xdr:rowOff>19050</xdr:rowOff>
    </xdr:from>
    <xdr:to>
      <xdr:col>1</xdr:col>
      <xdr:colOff>304800</xdr:colOff>
      <xdr:row>183</xdr:row>
      <xdr:rowOff>171450</xdr:rowOff>
    </xdr:to>
    <xdr:pic macro="[0]!Symbolleisten_anpassen">
      <xdr:nvPicPr>
        <xdr:cNvPr id="67" name="Zellbezug absolut setzen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71475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185</xdr:row>
      <xdr:rowOff>19050</xdr:rowOff>
    </xdr:from>
    <xdr:to>
      <xdr:col>1</xdr:col>
      <xdr:colOff>304800</xdr:colOff>
      <xdr:row>185</xdr:row>
      <xdr:rowOff>171450</xdr:rowOff>
    </xdr:to>
    <xdr:pic macro="[0]!Symbolleisten_anpassen">
      <xdr:nvPicPr>
        <xdr:cNvPr id="68" name="Zellbezug relativ setzen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71475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210</xdr:row>
      <xdr:rowOff>19050</xdr:rowOff>
    </xdr:from>
    <xdr:to>
      <xdr:col>1</xdr:col>
      <xdr:colOff>314325</xdr:colOff>
      <xdr:row>210</xdr:row>
      <xdr:rowOff>171450</xdr:rowOff>
    </xdr:to>
    <xdr:pic macro="[0]!Symbolleisten_anpassen">
      <xdr:nvPicPr>
        <xdr:cNvPr id="69" name="Seite einrichten: Hochformat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81000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215</xdr:row>
      <xdr:rowOff>19050</xdr:rowOff>
    </xdr:from>
    <xdr:to>
      <xdr:col>1</xdr:col>
      <xdr:colOff>314325</xdr:colOff>
      <xdr:row>215</xdr:row>
      <xdr:rowOff>171450</xdr:rowOff>
    </xdr:to>
    <xdr:pic macro="[0]!Symbolleisten_anpassen">
      <xdr:nvPicPr>
        <xdr:cNvPr id="70" name="Seite einrichten: Querformat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81000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220</xdr:row>
      <xdr:rowOff>19050</xdr:rowOff>
    </xdr:from>
    <xdr:to>
      <xdr:col>1</xdr:col>
      <xdr:colOff>314325</xdr:colOff>
      <xdr:row>220</xdr:row>
      <xdr:rowOff>171450</xdr:rowOff>
    </xdr:to>
    <xdr:pic macro="[0]!Symbolleisten_anpassen">
      <xdr:nvPicPr>
        <xdr:cNvPr id="71" name="Sichtbare Zellen markieren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81000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212</xdr:row>
      <xdr:rowOff>19050</xdr:rowOff>
    </xdr:from>
    <xdr:to>
      <xdr:col>2</xdr:col>
      <xdr:colOff>171450</xdr:colOff>
      <xdr:row>212</xdr:row>
      <xdr:rowOff>171450</xdr:rowOff>
    </xdr:to>
    <xdr:pic macro="[0]!user_einrichten">
      <xdr:nvPicPr>
        <xdr:cNvPr id="72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217</xdr:row>
      <xdr:rowOff>19050</xdr:rowOff>
    </xdr:from>
    <xdr:to>
      <xdr:col>2</xdr:col>
      <xdr:colOff>171450</xdr:colOff>
      <xdr:row>217</xdr:row>
      <xdr:rowOff>171450</xdr:rowOff>
    </xdr:to>
    <xdr:pic macro="[0]!user_einrichten">
      <xdr:nvPicPr>
        <xdr:cNvPr id="73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8484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228</xdr:row>
      <xdr:rowOff>19050</xdr:rowOff>
    </xdr:from>
    <xdr:to>
      <xdr:col>1</xdr:col>
      <xdr:colOff>314325</xdr:colOff>
      <xdr:row>228</xdr:row>
      <xdr:rowOff>171450</xdr:rowOff>
    </xdr:to>
    <xdr:pic macro="[0]!Symbolleisten_anpassen">
      <xdr:nvPicPr>
        <xdr:cNvPr id="74" name="Dateipfad im Titel ausblenden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81000" y="70961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230</xdr:row>
      <xdr:rowOff>19050</xdr:rowOff>
    </xdr:from>
    <xdr:to>
      <xdr:col>1</xdr:col>
      <xdr:colOff>314325</xdr:colOff>
      <xdr:row>230</xdr:row>
      <xdr:rowOff>171450</xdr:rowOff>
    </xdr:to>
    <xdr:pic macro="[0]!Symbolleisten_anpassen">
      <xdr:nvPicPr>
        <xdr:cNvPr id="75" name="Dateiname Zwischenablage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81000" y="70961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348</xdr:row>
      <xdr:rowOff>0</xdr:rowOff>
    </xdr:from>
    <xdr:to>
      <xdr:col>1</xdr:col>
      <xdr:colOff>276225</xdr:colOff>
      <xdr:row>348</xdr:row>
      <xdr:rowOff>152400</xdr:rowOff>
    </xdr:to>
    <xdr:pic macro="[0]!Symbolleisten_anpassen">
      <xdr:nvPicPr>
        <xdr:cNvPr id="76" name="Durchschnitt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349</xdr:row>
      <xdr:rowOff>0</xdr:rowOff>
    </xdr:from>
    <xdr:to>
      <xdr:col>1</xdr:col>
      <xdr:colOff>276225</xdr:colOff>
      <xdr:row>349</xdr:row>
      <xdr:rowOff>152400</xdr:rowOff>
    </xdr:to>
    <xdr:pic macro="[0]!Symbolleisten_anpassen">
      <xdr:nvPicPr>
        <xdr:cNvPr id="77" name="Summe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133350</xdr:colOff>
      <xdr:row>350</xdr:row>
      <xdr:rowOff>0</xdr:rowOff>
    </xdr:from>
    <xdr:to>
      <xdr:col>1</xdr:col>
      <xdr:colOff>285750</xdr:colOff>
      <xdr:row>350</xdr:row>
      <xdr:rowOff>152400</xdr:rowOff>
    </xdr:to>
    <xdr:pic macro="[0]!Symbolleisten_anpassen">
      <xdr:nvPicPr>
        <xdr:cNvPr id="78" name="Delta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52425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351</xdr:row>
      <xdr:rowOff>0</xdr:rowOff>
    </xdr:from>
    <xdr:to>
      <xdr:col>1</xdr:col>
      <xdr:colOff>276225</xdr:colOff>
      <xdr:row>351</xdr:row>
      <xdr:rowOff>152400</xdr:rowOff>
    </xdr:to>
    <xdr:pic macro="[0]!Symbolleisten_anpassen">
      <xdr:nvPicPr>
        <xdr:cNvPr id="79" name="Gerundet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352</xdr:row>
      <xdr:rowOff>0</xdr:rowOff>
    </xdr:from>
    <xdr:to>
      <xdr:col>1</xdr:col>
      <xdr:colOff>276225</xdr:colOff>
      <xdr:row>352</xdr:row>
      <xdr:rowOff>152400</xdr:rowOff>
    </xdr:to>
    <xdr:pic macro="[0]!Symbolleisten_anpassen">
      <xdr:nvPicPr>
        <xdr:cNvPr id="80" name="Pfeil unten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353</xdr:row>
      <xdr:rowOff>0</xdr:rowOff>
    </xdr:from>
    <xdr:to>
      <xdr:col>1</xdr:col>
      <xdr:colOff>276225</xdr:colOff>
      <xdr:row>353</xdr:row>
      <xdr:rowOff>152400</xdr:rowOff>
    </xdr:to>
    <xdr:pic macro="[0]!Symbolleisten_anpassen">
      <xdr:nvPicPr>
        <xdr:cNvPr id="81" name="Pfeil oben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354</xdr:row>
      <xdr:rowOff>0</xdr:rowOff>
    </xdr:from>
    <xdr:to>
      <xdr:col>1</xdr:col>
      <xdr:colOff>276225</xdr:colOff>
      <xdr:row>354</xdr:row>
      <xdr:rowOff>152400</xdr:rowOff>
    </xdr:to>
    <xdr:pic macro="[0]!Symbolleisten_anpassen">
      <xdr:nvPicPr>
        <xdr:cNvPr id="82" name="Pfeil recht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355</xdr:row>
      <xdr:rowOff>0</xdr:rowOff>
    </xdr:from>
    <xdr:to>
      <xdr:col>1</xdr:col>
      <xdr:colOff>276225</xdr:colOff>
      <xdr:row>355</xdr:row>
      <xdr:rowOff>152400</xdr:rowOff>
    </xdr:to>
    <xdr:pic macro="[0]!Symbolleisten_anpassen">
      <xdr:nvPicPr>
        <xdr:cNvPr id="83" name="Pfeil link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356</xdr:row>
      <xdr:rowOff>0</xdr:rowOff>
    </xdr:from>
    <xdr:to>
      <xdr:col>1</xdr:col>
      <xdr:colOff>276225</xdr:colOff>
      <xdr:row>356</xdr:row>
      <xdr:rowOff>152400</xdr:rowOff>
    </xdr:to>
    <xdr:pic macro="[0]!Symbolleisten_anpassen">
      <xdr:nvPicPr>
        <xdr:cNvPr id="84" name="Doppelpfeil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357</xdr:row>
      <xdr:rowOff>0</xdr:rowOff>
    </xdr:from>
    <xdr:to>
      <xdr:col>1</xdr:col>
      <xdr:colOff>276225</xdr:colOff>
      <xdr:row>357</xdr:row>
      <xdr:rowOff>152400</xdr:rowOff>
    </xdr:to>
    <xdr:pic macro="[0]!Symbolleisten_anpassen">
      <xdr:nvPicPr>
        <xdr:cNvPr id="85" name="Pfeil rechts (dick)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358</xdr:row>
      <xdr:rowOff>0</xdr:rowOff>
    </xdr:from>
    <xdr:to>
      <xdr:col>1</xdr:col>
      <xdr:colOff>276225</xdr:colOff>
      <xdr:row>358</xdr:row>
      <xdr:rowOff>152400</xdr:rowOff>
    </xdr:to>
    <xdr:pic macro="[0]!Symbolleisten_anpassen">
      <xdr:nvPicPr>
        <xdr:cNvPr id="86" name="Pfeil rechts (hohl)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359</xdr:row>
      <xdr:rowOff>0</xdr:rowOff>
    </xdr:from>
    <xdr:to>
      <xdr:col>1</xdr:col>
      <xdr:colOff>276225</xdr:colOff>
      <xdr:row>359</xdr:row>
      <xdr:rowOff>152400</xdr:rowOff>
    </xdr:to>
    <xdr:pic macro="[0]!Symbolleisten_anpassen">
      <xdr:nvPicPr>
        <xdr:cNvPr id="87" name="Eckpfeil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360</xdr:row>
      <xdr:rowOff>0</xdr:rowOff>
    </xdr:from>
    <xdr:to>
      <xdr:col>1</xdr:col>
      <xdr:colOff>276225</xdr:colOff>
      <xdr:row>360</xdr:row>
      <xdr:rowOff>152400</xdr:rowOff>
    </xdr:to>
    <xdr:pic macro="[0]!Symbolleisten_anpassen">
      <xdr:nvPicPr>
        <xdr:cNvPr id="88" name="Plus / Minu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363</xdr:row>
      <xdr:rowOff>0</xdr:rowOff>
    </xdr:from>
    <xdr:to>
      <xdr:col>1</xdr:col>
      <xdr:colOff>276225</xdr:colOff>
      <xdr:row>363</xdr:row>
      <xdr:rowOff>152400</xdr:rowOff>
    </xdr:to>
    <xdr:pic macro="[0]!Symbolleisten_anpassen">
      <xdr:nvPicPr>
        <xdr:cNvPr id="89" name="Ungleich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364</xdr:row>
      <xdr:rowOff>0</xdr:rowOff>
    </xdr:from>
    <xdr:to>
      <xdr:col>1</xdr:col>
      <xdr:colOff>276225</xdr:colOff>
      <xdr:row>364</xdr:row>
      <xdr:rowOff>152400</xdr:rowOff>
    </xdr:to>
    <xdr:pic macro="[0]!Symbolleisten_anpassen">
      <xdr:nvPicPr>
        <xdr:cNvPr id="90" name="Promille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365</xdr:row>
      <xdr:rowOff>0</xdr:rowOff>
    </xdr:from>
    <xdr:to>
      <xdr:col>1</xdr:col>
      <xdr:colOff>276225</xdr:colOff>
      <xdr:row>365</xdr:row>
      <xdr:rowOff>152400</xdr:rowOff>
    </xdr:to>
    <xdr:pic macro="[0]!Symbolleisten_anpassen">
      <xdr:nvPicPr>
        <xdr:cNvPr id="91" name="Haken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366</xdr:row>
      <xdr:rowOff>0</xdr:rowOff>
    </xdr:from>
    <xdr:to>
      <xdr:col>1</xdr:col>
      <xdr:colOff>276225</xdr:colOff>
      <xdr:row>366</xdr:row>
      <xdr:rowOff>152400</xdr:rowOff>
    </xdr:to>
    <xdr:pic macro="[0]!Symbolleisten_anpassen">
      <xdr:nvPicPr>
        <xdr:cNvPr id="92" name="Haken im Kasten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367</xdr:row>
      <xdr:rowOff>0</xdr:rowOff>
    </xdr:from>
    <xdr:to>
      <xdr:col>1</xdr:col>
      <xdr:colOff>276225</xdr:colOff>
      <xdr:row>367</xdr:row>
      <xdr:rowOff>152400</xdr:rowOff>
    </xdr:to>
    <xdr:pic macro="[0]!Symbolleisten_anpassen">
      <xdr:nvPicPr>
        <xdr:cNvPr id="93" name="Sanduhr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368</xdr:row>
      <xdr:rowOff>0</xdr:rowOff>
    </xdr:from>
    <xdr:to>
      <xdr:col>1</xdr:col>
      <xdr:colOff>276225</xdr:colOff>
      <xdr:row>368</xdr:row>
      <xdr:rowOff>152400</xdr:rowOff>
    </xdr:to>
    <xdr:pic macro="[0]!Symbolleisten_anpassen">
      <xdr:nvPicPr>
        <xdr:cNvPr id="94" name="Kreuz im Kasten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369</xdr:row>
      <xdr:rowOff>0</xdr:rowOff>
    </xdr:from>
    <xdr:to>
      <xdr:col>1</xdr:col>
      <xdr:colOff>276225</xdr:colOff>
      <xdr:row>369</xdr:row>
      <xdr:rowOff>152400</xdr:rowOff>
    </xdr:to>
    <xdr:pic macro="[0]!Symbolleisten_anpassen">
      <xdr:nvPicPr>
        <xdr:cNvPr id="95" name="Copyright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370</xdr:row>
      <xdr:rowOff>0</xdr:rowOff>
    </xdr:from>
    <xdr:to>
      <xdr:col>1</xdr:col>
      <xdr:colOff>276225</xdr:colOff>
      <xdr:row>370</xdr:row>
      <xdr:rowOff>152400</xdr:rowOff>
    </xdr:to>
    <xdr:pic macro="[0]!Symbolleisten_anpassen">
      <xdr:nvPicPr>
        <xdr:cNvPr id="96" name="Smilie fröhlich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371</xdr:row>
      <xdr:rowOff>0</xdr:rowOff>
    </xdr:from>
    <xdr:to>
      <xdr:col>1</xdr:col>
      <xdr:colOff>276225</xdr:colOff>
      <xdr:row>371</xdr:row>
      <xdr:rowOff>152400</xdr:rowOff>
    </xdr:to>
    <xdr:pic macro="[0]!Symbolleisten_anpassen">
      <xdr:nvPicPr>
        <xdr:cNvPr id="97" name="Smilie traurig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372</xdr:row>
      <xdr:rowOff>0</xdr:rowOff>
    </xdr:from>
    <xdr:to>
      <xdr:col>1</xdr:col>
      <xdr:colOff>276225</xdr:colOff>
      <xdr:row>372</xdr:row>
      <xdr:rowOff>152400</xdr:rowOff>
    </xdr:to>
    <xdr:pic macro="[0]!Symbolleisten_anpassen">
      <xdr:nvPicPr>
        <xdr:cNvPr id="98" name="Herz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373</xdr:row>
      <xdr:rowOff>0</xdr:rowOff>
    </xdr:from>
    <xdr:to>
      <xdr:col>1</xdr:col>
      <xdr:colOff>276225</xdr:colOff>
      <xdr:row>373</xdr:row>
      <xdr:rowOff>152400</xdr:rowOff>
    </xdr:to>
    <xdr:pic macro="[0]!Symbolleisten_anpassen">
      <xdr:nvPicPr>
        <xdr:cNvPr id="99" name="Punkt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374</xdr:row>
      <xdr:rowOff>0</xdr:rowOff>
    </xdr:from>
    <xdr:to>
      <xdr:col>1</xdr:col>
      <xdr:colOff>276225</xdr:colOff>
      <xdr:row>374</xdr:row>
      <xdr:rowOff>152400</xdr:rowOff>
    </xdr:to>
    <xdr:pic macro="[0]!Symbolleisten_anpassen">
      <xdr:nvPicPr>
        <xdr:cNvPr id="100" name="@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375</xdr:row>
      <xdr:rowOff>0</xdr:rowOff>
    </xdr:from>
    <xdr:to>
      <xdr:col>1</xdr:col>
      <xdr:colOff>276225</xdr:colOff>
      <xdr:row>375</xdr:row>
      <xdr:rowOff>152400</xdr:rowOff>
    </xdr:to>
    <xdr:pic macro="[0]!Symbolleisten_anpassen">
      <xdr:nvPicPr>
        <xdr:cNvPr id="101" name="Telefon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378</xdr:row>
      <xdr:rowOff>0</xdr:rowOff>
    </xdr:from>
    <xdr:to>
      <xdr:col>1</xdr:col>
      <xdr:colOff>276225</xdr:colOff>
      <xdr:row>378</xdr:row>
      <xdr:rowOff>152400</xdr:rowOff>
    </xdr:to>
    <xdr:pic macro="[0]!Symbolleisten_anpassen">
      <xdr:nvPicPr>
        <xdr:cNvPr id="102" name="Schriftart &quot;Symbol&quot;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379</xdr:row>
      <xdr:rowOff>0</xdr:rowOff>
    </xdr:from>
    <xdr:to>
      <xdr:col>1</xdr:col>
      <xdr:colOff>276225</xdr:colOff>
      <xdr:row>379</xdr:row>
      <xdr:rowOff>152400</xdr:rowOff>
    </xdr:to>
    <xdr:pic macro="[0]!Symbolleisten_anpassen">
      <xdr:nvPicPr>
        <xdr:cNvPr id="103" name="Schriftart &quot;Wingdings&quot;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380</xdr:row>
      <xdr:rowOff>0</xdr:rowOff>
    </xdr:from>
    <xdr:to>
      <xdr:col>1</xdr:col>
      <xdr:colOff>276225</xdr:colOff>
      <xdr:row>380</xdr:row>
      <xdr:rowOff>152400</xdr:rowOff>
    </xdr:to>
    <xdr:pic macro="[0]!Symbolleisten_anpassen">
      <xdr:nvPicPr>
        <xdr:cNvPr id="104" name="Schriftart &quot;Arial&quot;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61</xdr:row>
      <xdr:rowOff>28575</xdr:rowOff>
    </xdr:from>
    <xdr:to>
      <xdr:col>1</xdr:col>
      <xdr:colOff>314325</xdr:colOff>
      <xdr:row>61</xdr:row>
      <xdr:rowOff>180975</xdr:rowOff>
    </xdr:to>
    <xdr:pic macro="[0]!Symbolleisten_anpassen">
      <xdr:nvPicPr>
        <xdr:cNvPr id="105" name="Hilfe zur Toolbox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381000" y="53625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135</xdr:row>
      <xdr:rowOff>28575</xdr:rowOff>
    </xdr:from>
    <xdr:to>
      <xdr:col>1</xdr:col>
      <xdr:colOff>295275</xdr:colOff>
      <xdr:row>135</xdr:row>
      <xdr:rowOff>180975</xdr:rowOff>
    </xdr:to>
    <xdr:pic macro="[0]!Symbolleisten_anpassen">
      <xdr:nvPicPr>
        <xdr:cNvPr id="106" name="Schreibschutz ein/aus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61950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67</xdr:row>
      <xdr:rowOff>19050</xdr:rowOff>
    </xdr:from>
    <xdr:to>
      <xdr:col>2</xdr:col>
      <xdr:colOff>171450</xdr:colOff>
      <xdr:row>67</xdr:row>
      <xdr:rowOff>171450</xdr:rowOff>
    </xdr:to>
    <xdr:pic macro="[0]!MRTCode_einsehen_aendern">
      <xdr:nvPicPr>
        <xdr:cNvPr id="107" name="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53625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118</xdr:row>
      <xdr:rowOff>19050</xdr:rowOff>
    </xdr:from>
    <xdr:to>
      <xdr:col>1</xdr:col>
      <xdr:colOff>304800</xdr:colOff>
      <xdr:row>118</xdr:row>
      <xdr:rowOff>171450</xdr:rowOff>
    </xdr:to>
    <xdr:pic macro="[0]!Symbolleisten_anpassen">
      <xdr:nvPicPr>
        <xdr:cNvPr id="108" name="Tabelle im TEXT- Format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7147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108</xdr:row>
      <xdr:rowOff>9525</xdr:rowOff>
    </xdr:from>
    <xdr:to>
      <xdr:col>1</xdr:col>
      <xdr:colOff>304800</xdr:colOff>
      <xdr:row>108</xdr:row>
      <xdr:rowOff>161925</xdr:rowOff>
    </xdr:to>
    <xdr:pic macro="[0]!Symbolleisten_anpassen">
      <xdr:nvPicPr>
        <xdr:cNvPr id="109" name="Datei in Folgeversion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37147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121</xdr:row>
      <xdr:rowOff>19050</xdr:rowOff>
    </xdr:from>
    <xdr:to>
      <xdr:col>2</xdr:col>
      <xdr:colOff>171450</xdr:colOff>
      <xdr:row>121</xdr:row>
      <xdr:rowOff>171450</xdr:rowOff>
    </xdr:to>
    <xdr:pic macro="[0]!Startverzeichnis_einrichten">
      <xdr:nvPicPr>
        <xdr:cNvPr id="110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112</xdr:row>
      <xdr:rowOff>0</xdr:rowOff>
    </xdr:from>
    <xdr:to>
      <xdr:col>2</xdr:col>
      <xdr:colOff>171450</xdr:colOff>
      <xdr:row>112</xdr:row>
      <xdr:rowOff>0</xdr:rowOff>
    </xdr:to>
    <xdr:pic macro="[0]!Startverzeichnis_einrichten">
      <xdr:nvPicPr>
        <xdr:cNvPr id="111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171450</xdr:colOff>
      <xdr:row>274</xdr:row>
      <xdr:rowOff>19050</xdr:rowOff>
    </xdr:from>
    <xdr:to>
      <xdr:col>1</xdr:col>
      <xdr:colOff>323850</xdr:colOff>
      <xdr:row>274</xdr:row>
      <xdr:rowOff>171450</xdr:rowOff>
    </xdr:to>
    <xdr:pic macro="[0]!Symbolleisten_anpassen">
      <xdr:nvPicPr>
        <xdr:cNvPr id="112" name="Blattschutz ohne Sperre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390525" y="73437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139</xdr:row>
      <xdr:rowOff>19050</xdr:rowOff>
    </xdr:from>
    <xdr:to>
      <xdr:col>1</xdr:col>
      <xdr:colOff>314325</xdr:colOff>
      <xdr:row>139</xdr:row>
      <xdr:rowOff>171450</xdr:rowOff>
    </xdr:to>
    <xdr:pic macro="[0]!Symbolleisten_anpassen">
      <xdr:nvPicPr>
        <xdr:cNvPr id="113" name="Verknüpfung auf dem Desktop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81000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116</xdr:row>
      <xdr:rowOff>19050</xdr:rowOff>
    </xdr:from>
    <xdr:to>
      <xdr:col>2</xdr:col>
      <xdr:colOff>171450</xdr:colOff>
      <xdr:row>116</xdr:row>
      <xdr:rowOff>171450</xdr:rowOff>
    </xdr:to>
    <xdr:pic macro="[0]!Startverzeichnis_einrichten">
      <xdr:nvPicPr>
        <xdr:cNvPr id="114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152400</xdr:colOff>
      <xdr:row>113</xdr:row>
      <xdr:rowOff>9525</xdr:rowOff>
    </xdr:from>
    <xdr:to>
      <xdr:col>1</xdr:col>
      <xdr:colOff>304800</xdr:colOff>
      <xdr:row>113</xdr:row>
      <xdr:rowOff>161925</xdr:rowOff>
    </xdr:to>
    <xdr:pic macro="[0]!Symbolleisten_anpassen">
      <xdr:nvPicPr>
        <xdr:cNvPr id="115" name="Datei ohne Links speichern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71475" y="61055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75</xdr:row>
      <xdr:rowOff>19050</xdr:rowOff>
    </xdr:from>
    <xdr:to>
      <xdr:col>1</xdr:col>
      <xdr:colOff>314325</xdr:colOff>
      <xdr:row>75</xdr:row>
      <xdr:rowOff>171450</xdr:rowOff>
    </xdr:to>
    <xdr:pic macro="[0]!Symbolleisten_anpassen">
      <xdr:nvPicPr>
        <xdr:cNvPr id="116" name="Datei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381000" y="56102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171450</xdr:colOff>
      <xdr:row>193</xdr:row>
      <xdr:rowOff>19050</xdr:rowOff>
    </xdr:from>
    <xdr:to>
      <xdr:col>1</xdr:col>
      <xdr:colOff>323850</xdr:colOff>
      <xdr:row>193</xdr:row>
      <xdr:rowOff>171450</xdr:rowOff>
    </xdr:to>
    <xdr:pic macro="[0]!Symbolleisten_anpassen">
      <xdr:nvPicPr>
        <xdr:cNvPr id="117" name="F2 + Enter - Zellen updaten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90525" y="66008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161925</xdr:colOff>
      <xdr:row>334</xdr:row>
      <xdr:rowOff>0</xdr:rowOff>
    </xdr:from>
    <xdr:to>
      <xdr:col>1</xdr:col>
      <xdr:colOff>314325</xdr:colOff>
      <xdr:row>334</xdr:row>
      <xdr:rowOff>152400</xdr:rowOff>
    </xdr:to>
    <xdr:pic macro="[0]!Symbolleisten_anpassen">
      <xdr:nvPicPr>
        <xdr:cNvPr id="118" name="Bearbeitungsstand entfernen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81000" y="80867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361</xdr:row>
      <xdr:rowOff>0</xdr:rowOff>
    </xdr:from>
    <xdr:to>
      <xdr:col>1</xdr:col>
      <xdr:colOff>276225</xdr:colOff>
      <xdr:row>361</xdr:row>
      <xdr:rowOff>152400</xdr:rowOff>
    </xdr:to>
    <xdr:pic macro="[0]!Symbolleisten_anpassen">
      <xdr:nvPicPr>
        <xdr:cNvPr id="119" name="Größer / Gleich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123825</xdr:colOff>
      <xdr:row>362</xdr:row>
      <xdr:rowOff>0</xdr:rowOff>
    </xdr:from>
    <xdr:to>
      <xdr:col>1</xdr:col>
      <xdr:colOff>276225</xdr:colOff>
      <xdr:row>362</xdr:row>
      <xdr:rowOff>152400</xdr:rowOff>
    </xdr:to>
    <xdr:pic macro="[0]!Symbolleisten_anpassen">
      <xdr:nvPicPr>
        <xdr:cNvPr id="120" name="Kleiner / Gleich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42900" y="85820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171450</xdr:colOff>
      <xdr:row>281</xdr:row>
      <xdr:rowOff>57150</xdr:rowOff>
    </xdr:from>
    <xdr:to>
      <xdr:col>1</xdr:col>
      <xdr:colOff>323850</xdr:colOff>
      <xdr:row>282</xdr:row>
      <xdr:rowOff>19050</xdr:rowOff>
    </xdr:to>
    <xdr:pic macro="[0]!Symbolleisten_anpassen">
      <xdr:nvPicPr>
        <xdr:cNvPr id="121" name="Werte von EUR in Fremdwährung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390525" y="759142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38100</xdr:colOff>
      <xdr:row>153</xdr:row>
      <xdr:rowOff>0</xdr:rowOff>
    </xdr:from>
    <xdr:to>
      <xdr:col>2</xdr:col>
      <xdr:colOff>190500</xdr:colOff>
      <xdr:row>153</xdr:row>
      <xdr:rowOff>0</xdr:rowOff>
    </xdr:to>
    <xdr:pic macro="[0]!Drucker_Color_einrichten">
      <xdr:nvPicPr>
        <xdr:cNvPr id="122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6353175"/>
          <a:ext cx="152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4</xdr:col>
      <xdr:colOff>2552700</xdr:colOff>
      <xdr:row>52</xdr:row>
      <xdr:rowOff>95250</xdr:rowOff>
    </xdr:to>
    <xdr:pic>
      <xdr:nvPicPr>
        <xdr:cNvPr id="123" name="Grafik 127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00075" y="5114925"/>
          <a:ext cx="3695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-toolbox.de/" TargetMode="External" /><Relationship Id="rId2" Type="http://schemas.openxmlformats.org/officeDocument/2006/relationships/hyperlink" Target="mailto:info@mr-toolbox.de?subject=MR-Toolbox%20(3.2)" TargetMode="External" /><Relationship Id="rId3" Type="http://schemas.openxmlformats.org/officeDocument/2006/relationships/hyperlink" Target="mailto:info@mr-toolbox.de?subject=Feedback%20zur%20MR-Toolbox%20(3.2)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ilfe">
    <outlinePr summaryBelow="0"/>
    <pageSetUpPr fitToPage="1"/>
  </sheetPr>
  <dimension ref="A1:X665"/>
  <sheetViews>
    <sheetView showGridLines="0" showRowColHeader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2.75" outlineLevelRow="1"/>
  <cols>
    <col min="1" max="1" width="3.28125" style="2" customWidth="1"/>
    <col min="2" max="3" width="5.7109375" style="58" customWidth="1"/>
    <col min="4" max="4" width="11.421875" style="2" customWidth="1"/>
    <col min="5" max="5" width="46.421875" style="2" customWidth="1"/>
    <col min="6" max="6" width="4.8515625" style="2" customWidth="1"/>
    <col min="7" max="7" width="5.00390625" style="2" customWidth="1"/>
    <col min="8" max="10" width="11.421875" style="2" customWidth="1"/>
    <col min="11" max="11" width="9.28125" style="2" customWidth="1"/>
    <col min="12" max="12" width="4.00390625" style="2" customWidth="1"/>
    <col min="13" max="16384" width="11.421875" style="2" customWidth="1"/>
  </cols>
  <sheetData>
    <row r="1" spans="1:12" ht="5.25" customHeight="1">
      <c r="A1"/>
      <c r="B1" s="1"/>
      <c r="C1" s="1"/>
      <c r="D1"/>
      <c r="E1"/>
      <c r="F1"/>
      <c r="G1"/>
      <c r="H1"/>
      <c r="I1"/>
      <c r="J1"/>
      <c r="K1"/>
      <c r="L1"/>
    </row>
    <row r="2" spans="1:13" ht="20.25">
      <c r="A2"/>
      <c r="B2" s="3" t="s">
        <v>387</v>
      </c>
      <c r="C2" s="3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ht="5.25" customHeight="1">
      <c r="A3"/>
      <c r="B3" s="1"/>
      <c r="C3" s="1"/>
      <c r="D3"/>
      <c r="E3"/>
      <c r="F3"/>
      <c r="G3"/>
      <c r="H3"/>
      <c r="I3"/>
      <c r="J3"/>
      <c r="K3"/>
      <c r="L3"/>
    </row>
    <row r="4" spans="1:12" ht="12.75">
      <c r="A4"/>
      <c r="B4" s="6" t="s">
        <v>0</v>
      </c>
      <c r="C4" s="6"/>
      <c r="D4" s="7" t="s">
        <v>1</v>
      </c>
      <c r="E4"/>
      <c r="F4"/>
      <c r="G4" s="8" t="s">
        <v>2</v>
      </c>
      <c r="H4" s="63"/>
      <c r="I4"/>
      <c r="J4"/>
      <c r="K4"/>
      <c r="L4"/>
    </row>
    <row r="5" spans="1:12" ht="12.75">
      <c r="A5"/>
      <c r="B5" s="6" t="s">
        <v>3</v>
      </c>
      <c r="C5" s="6"/>
      <c r="D5" s="7" t="s">
        <v>4</v>
      </c>
      <c r="E5" s="9"/>
      <c r="F5"/>
      <c r="G5" s="10"/>
      <c r="H5" s="11"/>
      <c r="I5"/>
      <c r="J5"/>
      <c r="K5"/>
      <c r="L5"/>
    </row>
    <row r="6" spans="1:12" ht="5.25" customHeight="1">
      <c r="A6"/>
      <c r="B6" s="1"/>
      <c r="C6" s="1"/>
      <c r="D6"/>
      <c r="E6"/>
      <c r="F6"/>
      <c r="G6"/>
      <c r="H6"/>
      <c r="I6"/>
      <c r="J6"/>
      <c r="K6"/>
      <c r="L6"/>
    </row>
    <row r="7" spans="1:24" ht="19.5" customHeight="1">
      <c r="A7" s="12"/>
      <c r="B7" s="13" t="s">
        <v>5</v>
      </c>
      <c r="C7" s="14"/>
      <c r="D7" s="12"/>
      <c r="E7" s="12"/>
      <c r="F7" s="12"/>
      <c r="G7" s="12"/>
      <c r="H7" s="12"/>
      <c r="I7" s="12"/>
      <c r="J7" s="12"/>
      <c r="K7" s="12"/>
      <c r="L7" s="15"/>
      <c r="X7" s="16">
        <v>0</v>
      </c>
    </row>
    <row r="8" spans="1:12" ht="15.75" outlineLevel="1">
      <c r="A8"/>
      <c r="B8" s="17" t="s">
        <v>6</v>
      </c>
      <c r="C8" s="18" t="s">
        <v>7</v>
      </c>
      <c r="D8"/>
      <c r="E8" s="19"/>
      <c r="F8"/>
      <c r="G8"/>
      <c r="H8"/>
      <c r="I8"/>
      <c r="J8"/>
      <c r="K8"/>
      <c r="L8"/>
    </row>
    <row r="9" spans="1:12" s="23" customFormat="1" ht="4.5" customHeight="1" outlineLevel="1">
      <c r="A9" s="20"/>
      <c r="B9" s="21"/>
      <c r="C9" s="22"/>
      <c r="D9" s="20"/>
      <c r="E9" s="20"/>
      <c r="F9" s="20"/>
      <c r="G9" s="20"/>
      <c r="H9" s="20"/>
      <c r="I9" s="20"/>
      <c r="J9" s="20"/>
      <c r="K9" s="20"/>
      <c r="L9" s="20"/>
    </row>
    <row r="10" spans="1:12" ht="12.75" outlineLevel="1">
      <c r="A10"/>
      <c r="B10" s="6" t="s">
        <v>8</v>
      </c>
      <c r="C10" s="1"/>
      <c r="D10"/>
      <c r="E10" s="24" t="s">
        <v>384</v>
      </c>
      <c r="F10"/>
      <c r="G10" t="s">
        <v>9</v>
      </c>
      <c r="H10"/>
      <c r="I10"/>
      <c r="J10"/>
      <c r="K10"/>
      <c r="L10"/>
    </row>
    <row r="11" spans="1:12" ht="12.75" outlineLevel="1">
      <c r="A11"/>
      <c r="B11" s="6" t="s">
        <v>10</v>
      </c>
      <c r="C11" s="1"/>
      <c r="D11"/>
      <c r="E11" s="24" t="s">
        <v>385</v>
      </c>
      <c r="F11"/>
      <c r="G11" t="s">
        <v>11</v>
      </c>
      <c r="H11"/>
      <c r="I11"/>
      <c r="J11"/>
      <c r="K11"/>
      <c r="L11"/>
    </row>
    <row r="12" spans="1:12" ht="12.75" outlineLevel="1">
      <c r="A12"/>
      <c r="B12" s="6" t="s">
        <v>12</v>
      </c>
      <c r="C12" s="1"/>
      <c r="D12"/>
      <c r="E12" s="24" t="s">
        <v>13</v>
      </c>
      <c r="F12"/>
      <c r="G12" t="s">
        <v>14</v>
      </c>
      <c r="H12"/>
      <c r="I12"/>
      <c r="J12"/>
      <c r="K12"/>
      <c r="L12"/>
    </row>
    <row r="13" spans="1:12" ht="12.75" outlineLevel="1">
      <c r="A13"/>
      <c r="B13" s="6" t="s">
        <v>15</v>
      </c>
      <c r="C13" s="1"/>
      <c r="D13"/>
      <c r="E13" s="24" t="s">
        <v>386</v>
      </c>
      <c r="F13"/>
      <c r="G13" t="s">
        <v>16</v>
      </c>
      <c r="H13"/>
      <c r="I13"/>
      <c r="J13"/>
      <c r="K13"/>
      <c r="L13"/>
    </row>
    <row r="14" spans="1:12" ht="12.75" outlineLevel="1">
      <c r="A14"/>
      <c r="B14" s="6" t="s">
        <v>17</v>
      </c>
      <c r="C14" s="1"/>
      <c r="D14"/>
      <c r="E14" s="24" t="s">
        <v>388</v>
      </c>
      <c r="F14"/>
      <c r="G14" t="s">
        <v>382</v>
      </c>
      <c r="H14"/>
      <c r="I14"/>
      <c r="J14"/>
      <c r="K14"/>
      <c r="L14"/>
    </row>
    <row r="15" spans="1:12" ht="12.75" outlineLevel="1">
      <c r="A15"/>
      <c r="B15" s="6" t="s">
        <v>380</v>
      </c>
      <c r="C15" s="1"/>
      <c r="D15"/>
      <c r="E15" s="62">
        <v>0</v>
      </c>
      <c r="F15"/>
      <c r="G15" t="s">
        <v>382</v>
      </c>
      <c r="H15"/>
      <c r="I15"/>
      <c r="J15"/>
      <c r="K15"/>
      <c r="L15"/>
    </row>
    <row r="16" spans="1:12" ht="12.75" outlineLevel="1">
      <c r="A16"/>
      <c r="B16" s="6" t="s">
        <v>18</v>
      </c>
      <c r="C16" s="1"/>
      <c r="D16"/>
      <c r="E16" s="24" t="s">
        <v>389</v>
      </c>
      <c r="F16"/>
      <c r="G16" t="s">
        <v>381</v>
      </c>
      <c r="H16"/>
      <c r="I16"/>
      <c r="J16"/>
      <c r="K16"/>
      <c r="L16"/>
    </row>
    <row r="17" spans="1:12" ht="12.75" outlineLevel="1">
      <c r="A17"/>
      <c r="B17" s="6" t="s">
        <v>371</v>
      </c>
      <c r="C17" s="1"/>
      <c r="D17"/>
      <c r="E17" s="24" t="s">
        <v>391</v>
      </c>
      <c r="F17"/>
      <c r="G17" t="s">
        <v>367</v>
      </c>
      <c r="H17"/>
      <c r="I17"/>
      <c r="J17"/>
      <c r="K17"/>
      <c r="L17"/>
    </row>
    <row r="18" spans="1:12" ht="12.75" outlineLevel="1">
      <c r="A18"/>
      <c r="B18" s="6" t="s">
        <v>20</v>
      </c>
      <c r="C18" s="1"/>
      <c r="D18"/>
      <c r="E18" s="24" t="s">
        <v>21</v>
      </c>
      <c r="F18"/>
      <c r="G18" t="s">
        <v>367</v>
      </c>
      <c r="H18"/>
      <c r="I18"/>
      <c r="J18"/>
      <c r="K18"/>
      <c r="L18"/>
    </row>
    <row r="19" spans="1:12" ht="12.75" outlineLevel="1">
      <c r="A19"/>
      <c r="B19" s="6" t="s">
        <v>372</v>
      </c>
      <c r="C19" s="1"/>
      <c r="D19"/>
      <c r="E19" s="24" t="str">
        <f>VLOOKUP(Währung_ISOCODE&amp;"1",Gültige_Währungsformate,2,)</f>
        <v>#,##0 "USD"</v>
      </c>
      <c r="F19"/>
      <c r="G19" t="s">
        <v>367</v>
      </c>
      <c r="H19"/>
      <c r="I19"/>
      <c r="J19"/>
      <c r="K19"/>
      <c r="L19"/>
    </row>
    <row r="20" spans="1:12" ht="12.75" outlineLevel="1">
      <c r="A20"/>
      <c r="B20" s="6" t="s">
        <v>368</v>
      </c>
      <c r="C20" s="1"/>
      <c r="D20"/>
      <c r="E20" s="24" t="s">
        <v>379</v>
      </c>
      <c r="F20"/>
      <c r="G20" t="s">
        <v>367</v>
      </c>
      <c r="H20"/>
      <c r="I20"/>
      <c r="J20"/>
      <c r="K20"/>
      <c r="L20"/>
    </row>
    <row r="21" spans="1:12" ht="12.75" outlineLevel="1">
      <c r="A21"/>
      <c r="B21" s="6" t="s">
        <v>369</v>
      </c>
      <c r="C21" s="1"/>
      <c r="D21"/>
      <c r="E21" s="61">
        <v>1.1</v>
      </c>
      <c r="F21"/>
      <c r="G21" t="s">
        <v>367</v>
      </c>
      <c r="H21"/>
      <c r="I21"/>
      <c r="J21"/>
      <c r="K21"/>
      <c r="L21"/>
    </row>
    <row r="22" spans="1:12" s="23" customFormat="1" ht="4.5" customHeight="1" outlineLevel="1">
      <c r="A22" s="20"/>
      <c r="B22" s="21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 customHeight="1">
      <c r="A23" s="12"/>
      <c r="B23" s="13" t="s">
        <v>22</v>
      </c>
      <c r="C23" s="14"/>
      <c r="D23" s="12"/>
      <c r="E23" s="12"/>
      <c r="F23" s="12"/>
      <c r="G23" s="12"/>
      <c r="H23" s="12"/>
      <c r="I23" s="12"/>
      <c r="J23" s="12"/>
      <c r="K23" s="12"/>
      <c r="L23" s="12"/>
    </row>
    <row r="24" spans="1:12" s="23" customFormat="1" ht="15" customHeight="1" outlineLevel="1">
      <c r="A24" s="20"/>
      <c r="B24" s="25" t="s">
        <v>23</v>
      </c>
      <c r="C24" s="20" t="s">
        <v>377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3" customFormat="1" ht="15" customHeight="1" outlineLevel="1">
      <c r="A25" s="20"/>
      <c r="B25" s="25" t="s">
        <v>23</v>
      </c>
      <c r="C25" s="20" t="s">
        <v>24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1:12" s="23" customFormat="1" ht="15" customHeight="1" outlineLevel="1">
      <c r="A26" s="20"/>
      <c r="B26" s="25" t="s">
        <v>23</v>
      </c>
      <c r="C26" s="64" t="s">
        <v>393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3" customFormat="1" ht="15" customHeight="1" outlineLevel="1">
      <c r="A27" s="20"/>
      <c r="B27" s="20"/>
      <c r="C27" s="26" t="s">
        <v>25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3" customFormat="1" ht="15" customHeight="1" outlineLevel="1">
      <c r="A28" s="20"/>
      <c r="B28" s="20"/>
      <c r="C28" s="20" t="s">
        <v>26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s="23" customFormat="1" ht="15" customHeight="1" outlineLevel="1">
      <c r="A29" s="20"/>
      <c r="B29" s="25"/>
      <c r="C29" s="27" t="s">
        <v>6</v>
      </c>
      <c r="D29" s="20" t="s">
        <v>27</v>
      </c>
      <c r="E29" s="20"/>
      <c r="F29" s="20"/>
      <c r="G29" s="20"/>
      <c r="H29" s="20"/>
      <c r="I29" s="20"/>
      <c r="J29" s="20"/>
      <c r="K29" s="20"/>
      <c r="L29" s="20"/>
    </row>
    <row r="30" spans="1:12" s="23" customFormat="1" ht="15" customHeight="1" outlineLevel="1">
      <c r="A30" s="20"/>
      <c r="B30" s="25" t="s">
        <v>23</v>
      </c>
      <c r="C30" s="20" t="s">
        <v>28</v>
      </c>
      <c r="D30" s="20"/>
      <c r="E30" s="20"/>
      <c r="F30" s="20"/>
      <c r="G30" s="20"/>
      <c r="H30" s="20"/>
      <c r="I30" s="7" t="s">
        <v>4</v>
      </c>
      <c r="J30" s="20"/>
      <c r="K30" s="20"/>
      <c r="L30" s="20"/>
    </row>
    <row r="31" spans="1:12" ht="19.5" customHeight="1" collapsed="1">
      <c r="A31" s="12"/>
      <c r="B31" s="13" t="s">
        <v>29</v>
      </c>
      <c r="C31" s="14"/>
      <c r="D31" s="12"/>
      <c r="E31" s="12"/>
      <c r="F31" s="12"/>
      <c r="G31" s="12"/>
      <c r="H31" s="12"/>
      <c r="I31" s="12"/>
      <c r="J31" s="12"/>
      <c r="K31" s="12"/>
      <c r="L31" s="12"/>
    </row>
    <row r="32" spans="1:12" s="23" customFormat="1" ht="15" customHeight="1" hidden="1" outlineLevel="1">
      <c r="A32" s="20"/>
      <c r="B32" s="25" t="s">
        <v>6</v>
      </c>
      <c r="C32" s="20" t="s">
        <v>30</v>
      </c>
      <c r="D32" s="20"/>
      <c r="E32" s="20"/>
      <c r="F32" s="20"/>
      <c r="G32" s="20"/>
      <c r="H32" s="20"/>
      <c r="I32" s="20"/>
      <c r="J32" s="20"/>
      <c r="K32" s="20"/>
      <c r="L32" s="20"/>
    </row>
    <row r="33" spans="1:12" s="23" customFormat="1" ht="15" customHeight="1" hidden="1" outlineLevel="1">
      <c r="A33" s="20"/>
      <c r="B33" s="25"/>
      <c r="C33" s="20" t="s">
        <v>31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2" s="23" customFormat="1" ht="15" customHeight="1" hidden="1" outlineLevel="1">
      <c r="A34" s="20"/>
      <c r="B34" s="25"/>
      <c r="C34" s="28" t="s">
        <v>32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s="23" customFormat="1" ht="15" customHeight="1" hidden="1" outlineLevel="1">
      <c r="A35" s="20"/>
      <c r="B35" s="25"/>
      <c r="C35" s="25" t="s">
        <v>23</v>
      </c>
      <c r="D35" s="20" t="s">
        <v>33</v>
      </c>
      <c r="E35" s="20"/>
      <c r="F35" s="20"/>
      <c r="G35" s="20"/>
      <c r="H35" s="20"/>
      <c r="I35" s="20"/>
      <c r="J35" s="20"/>
      <c r="K35" s="20"/>
      <c r="L35" s="20"/>
    </row>
    <row r="36" spans="1:12" s="23" customFormat="1" ht="15" customHeight="1" hidden="1" outlineLevel="1">
      <c r="A36" s="20"/>
      <c r="B36" s="25"/>
      <c r="C36" s="25" t="s">
        <v>23</v>
      </c>
      <c r="D36" s="20" t="s">
        <v>34</v>
      </c>
      <c r="E36" s="20"/>
      <c r="F36" s="20"/>
      <c r="G36" s="20"/>
      <c r="H36" s="20"/>
      <c r="I36" s="20"/>
      <c r="J36" s="20"/>
      <c r="K36" s="20"/>
      <c r="L36" s="20"/>
    </row>
    <row r="37" spans="1:12" s="23" customFormat="1" ht="4.5" customHeight="1" hidden="1" outlineLevel="1">
      <c r="A37" s="20"/>
      <c r="B37" s="21"/>
      <c r="C37" s="22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3" customFormat="1" ht="15" customHeight="1" hidden="1" outlineLevel="1">
      <c r="A38" s="20"/>
      <c r="B38" s="25" t="s">
        <v>23</v>
      </c>
      <c r="C38" s="64" t="s">
        <v>392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3" customFormat="1" ht="15" customHeight="1" hidden="1" outlineLevel="1">
      <c r="A39" s="20"/>
      <c r="B39" s="25" t="s">
        <v>23</v>
      </c>
      <c r="C39" s="20" t="s">
        <v>35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3" customFormat="1" ht="15" customHeight="1" hidden="1" outlineLevel="1">
      <c r="A40" s="20"/>
      <c r="B40" s="25"/>
      <c r="C40" s="20" t="s">
        <v>36</v>
      </c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3" customFormat="1" ht="15" customHeight="1" hidden="1" outlineLevel="1">
      <c r="A41" s="20"/>
      <c r="B41" s="25" t="s">
        <v>23</v>
      </c>
      <c r="C41" s="20" t="s">
        <v>37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3" customFormat="1" ht="15" customHeight="1" hidden="1" outlineLevel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3" customFormat="1" ht="15" customHeight="1" hidden="1" outlineLevel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3" customFormat="1" ht="15" customHeight="1" hidden="1" outlineLevel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3" customFormat="1" ht="15" customHeight="1" hidden="1" outlineLevel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3" customFormat="1" ht="15" customHeight="1" hidden="1" outlineLevel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3" customFormat="1" ht="15" customHeight="1" hidden="1" outlineLevel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3" customFormat="1" ht="15" customHeight="1" hidden="1" outlineLevel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3" customFormat="1" ht="15" customHeight="1" hidden="1" outlineLevel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3" customFormat="1" ht="15" customHeight="1" hidden="1" outlineLevel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3" customFormat="1" ht="15" customHeight="1" hidden="1" outlineLevel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3" customFormat="1" ht="15" customHeight="1" hidden="1" outlineLevel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3" customFormat="1" ht="15" customHeight="1" hidden="1" outlineLevel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23" customFormat="1" ht="15" customHeight="1" hidden="1" outlineLevel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s="23" customFormat="1" ht="15" customHeight="1" hidden="1" outlineLevel="1">
      <c r="A55" s="20"/>
      <c r="B55" s="20"/>
      <c r="C55" s="29" t="s">
        <v>38</v>
      </c>
      <c r="D55" s="20"/>
      <c r="E55" s="20"/>
      <c r="F55" s="20"/>
      <c r="G55" s="20"/>
      <c r="H55" s="20"/>
      <c r="I55" s="20"/>
      <c r="J55" s="20"/>
      <c r="K55" s="20"/>
      <c r="L55" s="20"/>
    </row>
    <row r="56" spans="1:12" s="23" customFormat="1" ht="15" customHeight="1" hidden="1" outlineLevel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s="23" customFormat="1" ht="15" customHeight="1" hidden="1" outlineLevel="1">
      <c r="A57" s="20"/>
      <c r="B57" s="20"/>
      <c r="C57" s="29" t="s">
        <v>39</v>
      </c>
      <c r="D57" s="20"/>
      <c r="E57" s="20"/>
      <c r="F57" s="20"/>
      <c r="G57" s="20"/>
      <c r="H57" s="20"/>
      <c r="I57" s="20"/>
      <c r="J57" s="20"/>
      <c r="K57" s="20"/>
      <c r="L57" s="20"/>
    </row>
    <row r="58" spans="1:12" s="23" customFormat="1" ht="15" customHeight="1" hidden="1" outlineLevel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s="23" customFormat="1" ht="19.5" customHeight="1" collapsed="1">
      <c r="A59" s="30"/>
      <c r="B59" s="31" t="s">
        <v>40</v>
      </c>
      <c r="C59" s="32"/>
      <c r="D59" s="30"/>
      <c r="E59" s="30"/>
      <c r="F59" s="30"/>
      <c r="G59" s="30"/>
      <c r="H59" s="30"/>
      <c r="I59" s="30"/>
      <c r="J59" s="30"/>
      <c r="K59" s="30"/>
      <c r="L59" s="30"/>
    </row>
    <row r="60" spans="1:12" s="23" customFormat="1" ht="4.5" customHeight="1" hidden="1" outlineLevel="1">
      <c r="A60" s="20"/>
      <c r="B60" s="33"/>
      <c r="C60" s="22"/>
      <c r="D60" s="20"/>
      <c r="E60" s="20"/>
      <c r="F60" s="20"/>
      <c r="G60" s="20"/>
      <c r="H60" s="20"/>
      <c r="I60" s="20"/>
      <c r="J60" s="20"/>
      <c r="K60" s="20"/>
      <c r="L60" s="20"/>
    </row>
    <row r="61" spans="1:12" s="23" customFormat="1" ht="15" customHeight="1" hidden="1" outlineLevel="1">
      <c r="A61" s="20"/>
      <c r="B61" s="33"/>
      <c r="C61" s="21" t="s">
        <v>41</v>
      </c>
      <c r="D61" s="20"/>
      <c r="E61" s="20"/>
      <c r="F61" s="20"/>
      <c r="G61" s="20"/>
      <c r="H61" s="20"/>
      <c r="I61" s="20"/>
      <c r="J61" s="20"/>
      <c r="K61" s="20"/>
      <c r="L61" s="20"/>
    </row>
    <row r="62" spans="1:12" s="23" customFormat="1" ht="15" customHeight="1" hidden="1" outlineLevel="1">
      <c r="A62" s="34"/>
      <c r="B62" s="35"/>
      <c r="C62" s="36" t="s">
        <v>42</v>
      </c>
      <c r="D62" s="34"/>
      <c r="E62" s="34"/>
      <c r="F62" s="34"/>
      <c r="G62" s="34"/>
      <c r="H62" s="34"/>
      <c r="I62" s="34"/>
      <c r="J62" s="34"/>
      <c r="K62" s="34"/>
      <c r="L62" s="34"/>
    </row>
    <row r="63" spans="1:12" s="23" customFormat="1" ht="4.5" customHeight="1" hidden="1" outlineLevel="1">
      <c r="A63" s="20"/>
      <c r="B63" s="37"/>
      <c r="C63" s="38"/>
      <c r="D63" s="39"/>
      <c r="E63" s="39"/>
      <c r="F63" s="39"/>
      <c r="G63" s="39"/>
      <c r="H63" s="39"/>
      <c r="I63" s="39"/>
      <c r="J63" s="39"/>
      <c r="K63" s="39"/>
      <c r="L63" s="20"/>
    </row>
    <row r="64" spans="1:12" s="23" customFormat="1" ht="4.5" customHeight="1" hidden="1" outlineLevel="1">
      <c r="A64" s="20"/>
      <c r="B64" s="21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12" s="23" customFormat="1" ht="15" customHeight="1" hidden="1" outlineLevel="1">
      <c r="A65" s="20"/>
      <c r="B65" s="33"/>
      <c r="C65" s="21" t="s">
        <v>43</v>
      </c>
      <c r="D65" s="20"/>
      <c r="E65" s="20"/>
      <c r="F65" s="20"/>
      <c r="G65" s="20"/>
      <c r="H65" s="20"/>
      <c r="I65" s="20"/>
      <c r="J65" s="20"/>
      <c r="K65" s="20"/>
      <c r="L65" s="20"/>
    </row>
    <row r="66" spans="1:12" s="23" customFormat="1" ht="4.5" customHeight="1" hidden="1" outlineLevel="1">
      <c r="A66" s="20"/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20"/>
    </row>
    <row r="67" spans="1:12" s="23" customFormat="1" ht="4.5" customHeight="1" hidden="1" outlineLevel="1">
      <c r="A67" s="20"/>
      <c r="B67" s="21"/>
      <c r="C67" s="22"/>
      <c r="D67" s="20"/>
      <c r="E67" s="20"/>
      <c r="F67" s="20"/>
      <c r="G67" s="20"/>
      <c r="H67" s="20"/>
      <c r="I67" s="20"/>
      <c r="J67" s="20"/>
      <c r="K67" s="20"/>
      <c r="L67" s="20"/>
    </row>
    <row r="68" spans="1:12" s="23" customFormat="1" ht="15" customHeight="1" hidden="1" outlineLevel="1">
      <c r="A68" s="20"/>
      <c r="B68" s="33"/>
      <c r="C68" s="40" t="s">
        <v>6</v>
      </c>
      <c r="D68" s="21" t="s">
        <v>44</v>
      </c>
      <c r="E68" s="20"/>
      <c r="F68" s="20"/>
      <c r="G68" s="20"/>
      <c r="H68" s="20"/>
      <c r="I68" s="20"/>
      <c r="J68" s="20"/>
      <c r="K68" s="20"/>
      <c r="L68" s="20"/>
    </row>
    <row r="69" spans="1:12" s="23" customFormat="1" ht="4.5" customHeight="1" hidden="1" outlineLevel="1">
      <c r="A69" s="20"/>
      <c r="B69" s="33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12" s="23" customFormat="1" ht="19.5" customHeight="1" collapsed="1">
      <c r="A70" s="30"/>
      <c r="B70" s="31" t="s">
        <v>45</v>
      </c>
      <c r="C70" s="32"/>
      <c r="D70" s="30"/>
      <c r="E70" s="30"/>
      <c r="F70" s="30"/>
      <c r="G70" s="30"/>
      <c r="H70" s="30"/>
      <c r="I70" s="30"/>
      <c r="J70" s="30"/>
      <c r="K70" s="30"/>
      <c r="L70" s="30"/>
    </row>
    <row r="71" spans="1:12" s="23" customFormat="1" ht="4.5" customHeight="1" hidden="1" outlineLevel="1">
      <c r="A71" s="20"/>
      <c r="B71" s="33"/>
      <c r="C71" s="22"/>
      <c r="D71" s="20"/>
      <c r="E71" s="20"/>
      <c r="F71" s="20"/>
      <c r="G71" s="20"/>
      <c r="H71" s="20"/>
      <c r="I71" s="20"/>
      <c r="J71" s="20"/>
      <c r="K71" s="20"/>
      <c r="L71" s="20"/>
    </row>
    <row r="72" spans="1:12" s="41" customFormat="1" ht="15" customHeight="1" hidden="1" outlineLevel="1">
      <c r="A72" s="34"/>
      <c r="B72" s="35"/>
      <c r="C72" s="36" t="s">
        <v>46</v>
      </c>
      <c r="D72" s="34"/>
      <c r="E72" s="34"/>
      <c r="F72" s="34"/>
      <c r="G72" s="34"/>
      <c r="H72" s="34"/>
      <c r="I72" s="34"/>
      <c r="J72" s="34"/>
      <c r="K72" s="34"/>
      <c r="L72" s="34"/>
    </row>
    <row r="73" spans="1:12" s="23" customFormat="1" ht="4.5" customHeight="1" hidden="1" outlineLevel="1">
      <c r="A73" s="20"/>
      <c r="B73" s="37"/>
      <c r="C73" s="38"/>
      <c r="D73" s="39"/>
      <c r="E73" s="39"/>
      <c r="F73" s="39"/>
      <c r="G73" s="39"/>
      <c r="H73" s="39"/>
      <c r="I73" s="39"/>
      <c r="J73" s="39"/>
      <c r="K73" s="39"/>
      <c r="L73" s="20"/>
    </row>
    <row r="74" spans="1:12" s="23" customFormat="1" ht="4.5" customHeight="1" hidden="1" outlineLevel="1">
      <c r="A74" s="20"/>
      <c r="B74" s="21"/>
      <c r="C74" s="22"/>
      <c r="D74" s="20"/>
      <c r="E74" s="20"/>
      <c r="F74" s="20"/>
      <c r="G74" s="20"/>
      <c r="H74" s="20"/>
      <c r="I74" s="20"/>
      <c r="J74" s="20"/>
      <c r="K74" s="20"/>
      <c r="L74" s="20"/>
    </row>
    <row r="75" spans="1:12" s="23" customFormat="1" ht="15" customHeight="1" hidden="1" outlineLevel="1">
      <c r="A75" s="20"/>
      <c r="B75" s="33"/>
      <c r="C75" s="21" t="s">
        <v>47</v>
      </c>
      <c r="D75" s="20"/>
      <c r="E75" s="20"/>
      <c r="F75" s="20"/>
      <c r="G75" s="20"/>
      <c r="H75" s="20"/>
      <c r="I75" s="20"/>
      <c r="J75" s="20"/>
      <c r="K75" s="20"/>
      <c r="L75" s="20"/>
    </row>
    <row r="76" spans="1:12" s="23" customFormat="1" ht="15" customHeight="1" hidden="1" outlineLevel="1">
      <c r="A76" s="20"/>
      <c r="B76" s="33"/>
      <c r="C76" s="21" t="s">
        <v>261</v>
      </c>
      <c r="D76" s="20"/>
      <c r="E76" s="20"/>
      <c r="F76" s="20"/>
      <c r="G76" s="20"/>
      <c r="H76" s="20"/>
      <c r="I76" s="20"/>
      <c r="J76" s="20"/>
      <c r="K76" s="20"/>
      <c r="L76" s="20"/>
    </row>
    <row r="77" spans="1:12" s="23" customFormat="1" ht="15" customHeight="1" hidden="1" outlineLevel="1">
      <c r="A77" s="20"/>
      <c r="B77" s="33"/>
      <c r="C77" s="21" t="s">
        <v>48</v>
      </c>
      <c r="D77" s="20"/>
      <c r="E77" s="20"/>
      <c r="F77" s="20"/>
      <c r="G77" s="20"/>
      <c r="H77" s="20"/>
      <c r="I77" s="20"/>
      <c r="J77" s="20"/>
      <c r="K77" s="20"/>
      <c r="L77" s="20"/>
    </row>
    <row r="78" spans="1:12" s="23" customFormat="1" ht="15" customHeight="1" hidden="1" outlineLevel="1">
      <c r="A78" s="20"/>
      <c r="B78" s="33"/>
      <c r="C78" s="21" t="s">
        <v>49</v>
      </c>
      <c r="D78" s="20"/>
      <c r="E78" s="20"/>
      <c r="F78" s="20"/>
      <c r="G78" s="20"/>
      <c r="H78" s="20"/>
      <c r="I78" s="20"/>
      <c r="J78" s="20"/>
      <c r="K78" s="20"/>
      <c r="L78" s="20"/>
    </row>
    <row r="79" spans="1:12" s="23" customFormat="1" ht="15" customHeight="1" hidden="1" outlineLevel="1">
      <c r="A79" s="20"/>
      <c r="B79" s="33"/>
      <c r="C79" s="21" t="s">
        <v>50</v>
      </c>
      <c r="D79" s="20"/>
      <c r="E79" s="20"/>
      <c r="F79" s="20"/>
      <c r="G79" s="20"/>
      <c r="H79" s="20"/>
      <c r="I79" s="20"/>
      <c r="J79" s="20"/>
      <c r="K79" s="20"/>
      <c r="L79" s="20"/>
    </row>
    <row r="80" spans="1:12" s="23" customFormat="1" ht="15" customHeight="1" hidden="1" outlineLevel="1">
      <c r="A80" s="20"/>
      <c r="B80" s="35"/>
      <c r="C80" s="36" t="s">
        <v>51</v>
      </c>
      <c r="D80" s="34"/>
      <c r="E80" s="34"/>
      <c r="F80" s="34"/>
      <c r="G80" s="34"/>
      <c r="H80" s="34"/>
      <c r="I80" s="34"/>
      <c r="J80" s="34"/>
      <c r="K80" s="34"/>
      <c r="L80" s="20"/>
    </row>
    <row r="81" spans="1:12" s="23" customFormat="1" ht="15" customHeight="1" hidden="1" outlineLevel="1">
      <c r="A81" s="20"/>
      <c r="B81" s="35"/>
      <c r="C81" s="36" t="s">
        <v>52</v>
      </c>
      <c r="D81" s="34"/>
      <c r="E81" s="34"/>
      <c r="F81" s="34"/>
      <c r="G81" s="34"/>
      <c r="H81" s="34"/>
      <c r="I81" s="34"/>
      <c r="J81" s="34"/>
      <c r="K81" s="34"/>
      <c r="L81" s="20"/>
    </row>
    <row r="82" spans="1:12" s="23" customFormat="1" ht="15" customHeight="1" hidden="1" outlineLevel="1">
      <c r="A82" s="20"/>
      <c r="B82" s="33"/>
      <c r="C82" s="21" t="s">
        <v>53</v>
      </c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3" customFormat="1" ht="15" customHeight="1" hidden="1" outlineLevel="1">
      <c r="A83" s="20"/>
      <c r="B83" s="33"/>
      <c r="C83" s="21" t="s">
        <v>54</v>
      </c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3" customFormat="1" ht="15" customHeight="1" hidden="1" outlineLevel="1">
      <c r="A84" s="20"/>
      <c r="B84" s="33"/>
      <c r="C84" s="21" t="s">
        <v>55</v>
      </c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3" customFormat="1" ht="15" customHeight="1" hidden="1" outlineLevel="1">
      <c r="A85" s="20"/>
      <c r="B85" s="33"/>
      <c r="C85" s="21" t="s">
        <v>56</v>
      </c>
      <c r="D85" s="20"/>
      <c r="E85" s="20"/>
      <c r="F85" s="20"/>
      <c r="G85" s="20"/>
      <c r="H85" s="20"/>
      <c r="I85" s="20"/>
      <c r="J85" s="20"/>
      <c r="K85" s="20"/>
      <c r="L85" s="20"/>
    </row>
    <row r="86" spans="1:12" s="41" customFormat="1" ht="15" customHeight="1" hidden="1" outlineLevel="1">
      <c r="A86" s="34"/>
      <c r="B86" s="35"/>
      <c r="C86" s="36" t="s">
        <v>57</v>
      </c>
      <c r="D86" s="34"/>
      <c r="E86" s="34"/>
      <c r="F86" s="34"/>
      <c r="G86" s="34"/>
      <c r="H86" s="34"/>
      <c r="I86" s="34"/>
      <c r="J86" s="34"/>
      <c r="K86" s="34"/>
      <c r="L86" s="34"/>
    </row>
    <row r="87" spans="1:12" s="23" customFormat="1" ht="4.5" customHeight="1" hidden="1" outlineLevel="1">
      <c r="A87" s="20"/>
      <c r="B87" s="37"/>
      <c r="C87" s="38"/>
      <c r="D87" s="39"/>
      <c r="E87" s="39"/>
      <c r="F87" s="39"/>
      <c r="G87" s="39"/>
      <c r="H87" s="39"/>
      <c r="I87" s="39"/>
      <c r="J87" s="39"/>
      <c r="K87" s="39"/>
      <c r="L87" s="20"/>
    </row>
    <row r="88" spans="1:12" s="23" customFormat="1" ht="4.5" customHeight="1" hidden="1" outlineLevel="1">
      <c r="A88" s="20"/>
      <c r="B88" s="21"/>
      <c r="C88" s="22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3" customFormat="1" ht="15" customHeight="1" hidden="1" outlineLevel="1">
      <c r="A89" s="20"/>
      <c r="B89" s="33"/>
      <c r="C89" s="21" t="s">
        <v>58</v>
      </c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3" customFormat="1" ht="15" customHeight="1" hidden="1" outlineLevel="1">
      <c r="A90" s="20"/>
      <c r="B90" s="33"/>
      <c r="C90" s="21" t="s">
        <v>59</v>
      </c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3" customFormat="1" ht="15" customHeight="1" hidden="1" outlineLevel="1">
      <c r="A91" s="20"/>
      <c r="B91" s="35"/>
      <c r="C91" s="36" t="s">
        <v>60</v>
      </c>
      <c r="D91" s="34"/>
      <c r="E91" s="34"/>
      <c r="F91" s="34"/>
      <c r="G91" s="34"/>
      <c r="H91" s="34"/>
      <c r="I91" s="34"/>
      <c r="J91" s="34"/>
      <c r="K91" s="34"/>
      <c r="L91" s="34"/>
    </row>
    <row r="92" spans="1:12" s="23" customFormat="1" ht="4.5" customHeight="1" hidden="1" outlineLevel="1">
      <c r="A92" s="20"/>
      <c r="B92" s="33"/>
      <c r="C92" s="22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3" customFormat="1" ht="19.5" customHeight="1" collapsed="1">
      <c r="A93" s="30"/>
      <c r="B93" s="31" t="s">
        <v>61</v>
      </c>
      <c r="C93" s="32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3" customFormat="1" ht="4.5" customHeight="1" hidden="1" outlineLevel="1">
      <c r="A94" s="20"/>
      <c r="B94" s="33"/>
      <c r="C94" s="22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3" customFormat="1" ht="15" customHeight="1" hidden="1" outlineLevel="1">
      <c r="A95" s="20"/>
      <c r="B95" s="33"/>
      <c r="C95" s="42" t="s">
        <v>62</v>
      </c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3" customFormat="1" ht="15" customHeight="1" hidden="1" outlineLevel="1">
      <c r="A96" s="20"/>
      <c r="B96" s="33"/>
      <c r="C96" s="22" t="s">
        <v>63</v>
      </c>
      <c r="D96" s="21" t="s">
        <v>64</v>
      </c>
      <c r="E96" s="20"/>
      <c r="F96" s="20"/>
      <c r="G96" s="20"/>
      <c r="H96" s="20"/>
      <c r="I96" s="20"/>
      <c r="J96" s="20"/>
      <c r="K96" s="20"/>
      <c r="L96" s="20"/>
    </row>
    <row r="97" spans="1:12" s="23" customFormat="1" ht="15" customHeight="1" hidden="1" outlineLevel="1">
      <c r="A97" s="20"/>
      <c r="B97" s="33"/>
      <c r="C97" s="22" t="s">
        <v>65</v>
      </c>
      <c r="D97" s="21" t="s">
        <v>66</v>
      </c>
      <c r="E97" s="20"/>
      <c r="F97" s="20"/>
      <c r="G97" s="20"/>
      <c r="H97" s="20"/>
      <c r="I97" s="20"/>
      <c r="J97" s="20"/>
      <c r="K97" s="20"/>
      <c r="L97" s="20"/>
    </row>
    <row r="98" spans="1:12" s="23" customFormat="1" ht="15" customHeight="1" hidden="1" outlineLevel="1">
      <c r="A98" s="20"/>
      <c r="B98" s="33"/>
      <c r="C98" s="22" t="s">
        <v>65</v>
      </c>
      <c r="D98" s="21" t="s">
        <v>67</v>
      </c>
      <c r="E98" s="20"/>
      <c r="F98" s="20"/>
      <c r="G98" s="20"/>
      <c r="H98" s="20"/>
      <c r="I98" s="20"/>
      <c r="J98" s="20"/>
      <c r="K98" s="20"/>
      <c r="L98" s="20"/>
    </row>
    <row r="99" spans="1:12" s="23" customFormat="1" ht="4.5" customHeight="1" hidden="1" outlineLevel="1">
      <c r="A99" s="20"/>
      <c r="B99" s="33"/>
      <c r="C99" s="22"/>
      <c r="D99" s="21"/>
      <c r="E99" s="20"/>
      <c r="F99" s="20"/>
      <c r="G99" s="20"/>
      <c r="H99" s="20"/>
      <c r="I99" s="20"/>
      <c r="J99" s="20"/>
      <c r="K99" s="20"/>
      <c r="L99" s="20"/>
    </row>
    <row r="100" spans="1:12" s="23" customFormat="1" ht="15" customHeight="1" hidden="1" outlineLevel="1">
      <c r="A100" s="20"/>
      <c r="B100" s="33"/>
      <c r="C100" s="42" t="s">
        <v>68</v>
      </c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3" customFormat="1" ht="15" customHeight="1" hidden="1" outlineLevel="1">
      <c r="A101" s="20"/>
      <c r="B101" s="33"/>
      <c r="C101" s="22" t="s">
        <v>63</v>
      </c>
      <c r="D101" s="20" t="s">
        <v>69</v>
      </c>
      <c r="E101" s="20"/>
      <c r="F101" s="20"/>
      <c r="G101" s="20"/>
      <c r="H101" s="20"/>
      <c r="I101" s="20"/>
      <c r="J101" s="20"/>
      <c r="K101" s="20"/>
      <c r="L101" s="20"/>
    </row>
    <row r="102" spans="1:12" s="23" customFormat="1" ht="15" customHeight="1" hidden="1" outlineLevel="1">
      <c r="A102" s="20"/>
      <c r="B102" s="33"/>
      <c r="C102" s="22"/>
      <c r="D102" s="20" t="s">
        <v>70</v>
      </c>
      <c r="E102" s="20"/>
      <c r="F102" s="20"/>
      <c r="G102" s="20"/>
      <c r="H102" s="20"/>
      <c r="I102" s="20"/>
      <c r="J102" s="20"/>
      <c r="K102" s="20"/>
      <c r="L102" s="20"/>
    </row>
    <row r="103" spans="1:12" s="23" customFormat="1" ht="15" customHeight="1" hidden="1" outlineLevel="1">
      <c r="A103" s="20"/>
      <c r="B103" s="33"/>
      <c r="C103" s="22" t="s">
        <v>65</v>
      </c>
      <c r="D103" s="20" t="s">
        <v>71</v>
      </c>
      <c r="E103" s="20"/>
      <c r="F103" s="20"/>
      <c r="G103" s="20"/>
      <c r="H103" s="20"/>
      <c r="I103" s="20"/>
      <c r="J103" s="20"/>
      <c r="K103" s="20"/>
      <c r="L103" s="20"/>
    </row>
    <row r="104" spans="1:12" s="23" customFormat="1" ht="4.5" customHeight="1" hidden="1" outlineLevel="1">
      <c r="A104" s="20"/>
      <c r="B104" s="33"/>
      <c r="C104" s="22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3" customFormat="1" ht="15" customHeight="1" hidden="1" outlineLevel="1">
      <c r="A105" s="20"/>
      <c r="B105" s="33"/>
      <c r="C105" s="42" t="s">
        <v>72</v>
      </c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3" customFormat="1" ht="4.5" customHeight="1" hidden="1" outlineLevel="1">
      <c r="A106" s="20"/>
      <c r="B106" s="33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3" customFormat="1" ht="19.5" customHeight="1" collapsed="1">
      <c r="A107" s="30"/>
      <c r="B107" s="31" t="s">
        <v>73</v>
      </c>
      <c r="C107" s="32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3" customFormat="1" ht="4.5" customHeight="1" hidden="1" outlineLevel="1">
      <c r="A108" s="20"/>
      <c r="B108" s="33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3" customFormat="1" ht="15" customHeight="1" hidden="1" outlineLevel="1">
      <c r="A109" s="20"/>
      <c r="B109" s="33"/>
      <c r="C109" s="43" t="s">
        <v>74</v>
      </c>
      <c r="D109" s="44"/>
      <c r="E109" s="20"/>
      <c r="F109" s="45"/>
      <c r="G109" s="45"/>
      <c r="H109" s="45"/>
      <c r="I109" s="45"/>
      <c r="J109" s="45"/>
      <c r="K109" s="45"/>
      <c r="L109" s="20"/>
    </row>
    <row r="110" spans="1:12" s="23" customFormat="1" ht="15" customHeight="1" hidden="1" outlineLevel="1">
      <c r="A110" s="20"/>
      <c r="B110" s="33"/>
      <c r="C110" s="22" t="s">
        <v>63</v>
      </c>
      <c r="D110" s="44" t="s">
        <v>75</v>
      </c>
      <c r="E110" s="20"/>
      <c r="F110" s="45"/>
      <c r="G110" s="45"/>
      <c r="H110" s="45"/>
      <c r="I110" s="45"/>
      <c r="J110" s="45"/>
      <c r="K110" s="45"/>
      <c r="L110" s="20"/>
    </row>
    <row r="111" spans="1:12" s="23" customFormat="1" ht="15" customHeight="1" hidden="1" outlineLevel="1">
      <c r="A111" s="20"/>
      <c r="B111" s="33"/>
      <c r="C111" s="22" t="s">
        <v>23</v>
      </c>
      <c r="D111" s="20" t="s">
        <v>76</v>
      </c>
      <c r="E111" s="20"/>
      <c r="F111" s="45"/>
      <c r="G111" s="45"/>
      <c r="H111" s="45"/>
      <c r="I111" s="45"/>
      <c r="J111" s="45"/>
      <c r="K111" s="45"/>
      <c r="L111" s="20"/>
    </row>
    <row r="112" spans="1:12" s="23" customFormat="1" ht="15" customHeight="1" hidden="1" outlineLevel="1">
      <c r="A112" s="20"/>
      <c r="B112" s="33"/>
      <c r="C112" s="22" t="s">
        <v>23</v>
      </c>
      <c r="D112" s="20" t="s">
        <v>77</v>
      </c>
      <c r="E112" s="20"/>
      <c r="F112" s="45"/>
      <c r="G112" s="45"/>
      <c r="H112" s="45"/>
      <c r="I112" s="45"/>
      <c r="J112" s="45"/>
      <c r="K112" s="45"/>
      <c r="L112" s="20"/>
    </row>
    <row r="113" spans="1:12" s="23" customFormat="1" ht="4.5" customHeight="1" hidden="1" outlineLevel="1">
      <c r="A113" s="20"/>
      <c r="B113" s="33"/>
      <c r="C113" s="22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3" customFormat="1" ht="15" customHeight="1" hidden="1" outlineLevel="1">
      <c r="A114" s="20"/>
      <c r="B114" s="33"/>
      <c r="C114" s="43" t="s">
        <v>78</v>
      </c>
      <c r="D114" s="44"/>
      <c r="E114" s="20"/>
      <c r="F114" s="45"/>
      <c r="G114" s="45"/>
      <c r="H114" s="45"/>
      <c r="I114" s="45"/>
      <c r="J114" s="45"/>
      <c r="K114" s="45"/>
      <c r="L114" s="20"/>
    </row>
    <row r="115" spans="1:12" s="23" customFormat="1" ht="15" customHeight="1" hidden="1" outlineLevel="1">
      <c r="A115" s="20"/>
      <c r="B115" s="33"/>
      <c r="C115" s="22" t="s">
        <v>63</v>
      </c>
      <c r="D115" s="44" t="s">
        <v>79</v>
      </c>
      <c r="E115" s="20"/>
      <c r="F115" s="45"/>
      <c r="G115" s="45"/>
      <c r="H115" s="45"/>
      <c r="I115" s="45"/>
      <c r="J115" s="45"/>
      <c r="K115" s="45"/>
      <c r="L115" s="20"/>
    </row>
    <row r="116" spans="1:12" s="23" customFormat="1" ht="15" customHeight="1" hidden="1" outlineLevel="1">
      <c r="A116" s="20"/>
      <c r="B116" s="33"/>
      <c r="C116" s="22" t="s">
        <v>23</v>
      </c>
      <c r="D116" s="20" t="s">
        <v>80</v>
      </c>
      <c r="E116" s="20"/>
      <c r="F116" s="45"/>
      <c r="G116" s="45"/>
      <c r="H116" s="45"/>
      <c r="I116" s="45"/>
      <c r="J116" s="45"/>
      <c r="K116" s="45"/>
      <c r="L116" s="20"/>
    </row>
    <row r="117" spans="1:12" s="23" customFormat="1" ht="15" customHeight="1" hidden="1" outlineLevel="1">
      <c r="A117" s="20"/>
      <c r="B117" s="33"/>
      <c r="C117" s="40" t="s">
        <v>6</v>
      </c>
      <c r="D117" s="46" t="str">
        <f>"Bitte Variable 'Startverzeichnis' pflegen! - aktueller Eintrag: = '"&amp;Startverzeichnis&amp;"'"</f>
        <v>Bitte Variable 'Startverzeichnis' pflegen! - aktueller Eintrag: = 'C:\'</v>
      </c>
      <c r="E117" s="20"/>
      <c r="F117" s="20"/>
      <c r="G117" s="20"/>
      <c r="H117" s="47"/>
      <c r="I117" s="45"/>
      <c r="J117" s="45"/>
      <c r="K117" s="45"/>
      <c r="L117" s="20"/>
    </row>
    <row r="118" spans="1:12" s="23" customFormat="1" ht="4.5" customHeight="1" hidden="1" outlineLevel="1">
      <c r="A118" s="20"/>
      <c r="B118" s="33"/>
      <c r="C118" s="22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3" customFormat="1" ht="15" customHeight="1" hidden="1" outlineLevel="1">
      <c r="A119" s="20"/>
      <c r="B119" s="33"/>
      <c r="C119" s="43" t="s">
        <v>81</v>
      </c>
      <c r="D119" s="44"/>
      <c r="E119" s="20"/>
      <c r="F119" s="45"/>
      <c r="G119" s="45"/>
      <c r="H119" s="45"/>
      <c r="I119" s="45"/>
      <c r="J119" s="45"/>
      <c r="K119" s="45"/>
      <c r="L119" s="20"/>
    </row>
    <row r="120" spans="1:12" s="23" customFormat="1" ht="15" customHeight="1" hidden="1" outlineLevel="1">
      <c r="A120" s="20"/>
      <c r="B120" s="33"/>
      <c r="C120" s="22" t="s">
        <v>63</v>
      </c>
      <c r="D120" s="44" t="s">
        <v>82</v>
      </c>
      <c r="E120" s="20"/>
      <c r="F120" s="45"/>
      <c r="G120" s="45"/>
      <c r="H120" s="45"/>
      <c r="I120" s="45"/>
      <c r="J120" s="45"/>
      <c r="K120" s="45"/>
      <c r="L120" s="20"/>
    </row>
    <row r="121" spans="1:12" s="23" customFormat="1" ht="15" customHeight="1" hidden="1" outlineLevel="1">
      <c r="A121" s="20"/>
      <c r="B121" s="33"/>
      <c r="C121" s="22" t="s">
        <v>23</v>
      </c>
      <c r="D121" s="20" t="s">
        <v>83</v>
      </c>
      <c r="E121" s="20"/>
      <c r="F121" s="45"/>
      <c r="G121" s="45"/>
      <c r="H121" s="45"/>
      <c r="I121" s="45"/>
      <c r="J121" s="45"/>
      <c r="K121" s="45"/>
      <c r="L121" s="20"/>
    </row>
    <row r="122" spans="1:12" s="23" customFormat="1" ht="15" customHeight="1" hidden="1" outlineLevel="1">
      <c r="A122" s="20"/>
      <c r="B122" s="33"/>
      <c r="C122" s="40" t="s">
        <v>6</v>
      </c>
      <c r="D122" s="46" t="str">
        <f>"Bitte Variable 'Startverzeichnis' pflegen! - aktueller Eintrag: = '"&amp;Startverzeichnis&amp;"'"</f>
        <v>Bitte Variable 'Startverzeichnis' pflegen! - aktueller Eintrag: = 'C:\'</v>
      </c>
      <c r="E122" s="20"/>
      <c r="F122" s="20"/>
      <c r="G122" s="20"/>
      <c r="H122" s="47"/>
      <c r="I122" s="45"/>
      <c r="J122" s="45"/>
      <c r="K122" s="45"/>
      <c r="L122" s="20"/>
    </row>
    <row r="123" spans="1:12" s="23" customFormat="1" ht="4.5" customHeight="1" hidden="1" outlineLevel="1">
      <c r="A123" s="20"/>
      <c r="B123" s="33"/>
      <c r="C123" s="22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1:12" s="23" customFormat="1" ht="15" customHeight="1" hidden="1" outlineLevel="1">
      <c r="A124" s="20"/>
      <c r="B124" s="33"/>
      <c r="C124" s="42" t="s">
        <v>84</v>
      </c>
      <c r="D124" s="20"/>
      <c r="E124" s="20"/>
      <c r="F124" s="45"/>
      <c r="G124" s="45"/>
      <c r="H124" s="45"/>
      <c r="I124" s="45"/>
      <c r="J124" s="45"/>
      <c r="K124" s="45"/>
      <c r="L124" s="20"/>
    </row>
    <row r="125" spans="1:12" s="23" customFormat="1" ht="15" customHeight="1" hidden="1" outlineLevel="1">
      <c r="A125" s="20"/>
      <c r="B125" s="33"/>
      <c r="C125" s="22" t="s">
        <v>63</v>
      </c>
      <c r="D125" s="44" t="s">
        <v>85</v>
      </c>
      <c r="E125" s="20"/>
      <c r="F125" s="20"/>
      <c r="G125" s="20"/>
      <c r="H125" s="47"/>
      <c r="I125" s="45"/>
      <c r="J125" s="45"/>
      <c r="K125" s="45"/>
      <c r="L125" s="20"/>
    </row>
    <row r="126" spans="1:12" s="23" customFormat="1" ht="15" customHeight="1" hidden="1" outlineLevel="1">
      <c r="A126" s="20"/>
      <c r="B126" s="33"/>
      <c r="C126" s="40" t="s">
        <v>6</v>
      </c>
      <c r="D126" s="46" t="str">
        <f>"Bitte Variable 'Startverzeichnis' pflegen! - aktueller Eintrag: = '"&amp;Startverzeichnis&amp;"'"</f>
        <v>Bitte Variable 'Startverzeichnis' pflegen! - aktueller Eintrag: = 'C:\'</v>
      </c>
      <c r="E126" s="20"/>
      <c r="F126" s="20"/>
      <c r="G126" s="20"/>
      <c r="H126" s="47"/>
      <c r="I126" s="45"/>
      <c r="J126" s="45"/>
      <c r="K126" s="45"/>
      <c r="L126" s="20"/>
    </row>
    <row r="127" spans="1:12" s="23" customFormat="1" ht="4.5" customHeight="1" hidden="1" outlineLevel="1">
      <c r="A127" s="20"/>
      <c r="B127" s="37"/>
      <c r="C127" s="38"/>
      <c r="D127" s="39"/>
      <c r="E127" s="39"/>
      <c r="F127" s="39"/>
      <c r="G127" s="39"/>
      <c r="H127" s="39"/>
      <c r="I127" s="39"/>
      <c r="J127" s="39"/>
      <c r="K127" s="39"/>
      <c r="L127" s="20"/>
    </row>
    <row r="128" spans="1:12" s="23" customFormat="1" ht="4.5" customHeight="1" hidden="1" outlineLevel="1">
      <c r="A128" s="20"/>
      <c r="B128" s="21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s="23" customFormat="1" ht="15" customHeight="1" hidden="1" outlineLevel="1">
      <c r="A129" s="20"/>
      <c r="B129" s="22"/>
      <c r="C129" s="43" t="s">
        <v>86</v>
      </c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s="23" customFormat="1" ht="15" customHeight="1" hidden="1" outlineLevel="1">
      <c r="A130" s="20"/>
      <c r="B130" s="33"/>
      <c r="C130" s="22" t="s">
        <v>63</v>
      </c>
      <c r="D130" s="44" t="s">
        <v>87</v>
      </c>
      <c r="E130" s="20"/>
      <c r="F130" s="45"/>
      <c r="G130" s="45"/>
      <c r="H130" s="45"/>
      <c r="I130" s="45"/>
      <c r="J130" s="45"/>
      <c r="K130" s="45"/>
      <c r="L130" s="20"/>
    </row>
    <row r="131" spans="1:12" s="23" customFormat="1" ht="15" customHeight="1" hidden="1" outlineLevel="1">
      <c r="A131" s="20"/>
      <c r="B131" s="33"/>
      <c r="C131" s="22" t="s">
        <v>88</v>
      </c>
      <c r="D131" s="44" t="s">
        <v>89</v>
      </c>
      <c r="E131" s="20"/>
      <c r="F131" s="45"/>
      <c r="G131" s="45"/>
      <c r="H131" s="45"/>
      <c r="I131" s="45"/>
      <c r="J131" s="45"/>
      <c r="K131" s="45"/>
      <c r="L131" s="20"/>
    </row>
    <row r="132" spans="1:12" s="23" customFormat="1" ht="15" customHeight="1" hidden="1" outlineLevel="1">
      <c r="A132" s="20"/>
      <c r="B132" s="33"/>
      <c r="C132" s="40" t="s">
        <v>6</v>
      </c>
      <c r="D132" s="46" t="str">
        <f>"Bitte Variable 'Startverzeichnis' pflegen! - aktueller Eintrag: = '"&amp;Startverzeichnis&amp;"'"</f>
        <v>Bitte Variable 'Startverzeichnis' pflegen! - aktueller Eintrag: = 'C:\'</v>
      </c>
      <c r="E132" s="20"/>
      <c r="F132" s="45"/>
      <c r="G132" s="45"/>
      <c r="H132" s="45"/>
      <c r="I132" s="45"/>
      <c r="J132" s="45"/>
      <c r="K132" s="45"/>
      <c r="L132" s="20"/>
    </row>
    <row r="133" spans="1:12" s="23" customFormat="1" ht="15" customHeight="1" hidden="1" outlineLevel="1">
      <c r="A133" s="20"/>
      <c r="B133" s="33"/>
      <c r="C133" s="40" t="s">
        <v>6</v>
      </c>
      <c r="D133" s="46" t="str">
        <f>"Bitte Variable 'Passwort' pflegen! - aktueller Eintrag: = '"&amp;DefaultPasswort&amp;"'"</f>
        <v>Bitte Variable 'Passwort' pflegen! - aktueller Eintrag: = 'Ihr Passwort'</v>
      </c>
      <c r="E133" s="20"/>
      <c r="F133" s="45"/>
      <c r="G133" s="45"/>
      <c r="H133" s="45"/>
      <c r="I133" s="45"/>
      <c r="J133" s="45"/>
      <c r="K133" s="45"/>
      <c r="L133" s="20"/>
    </row>
    <row r="134" spans="1:12" s="23" customFormat="1" ht="4.5" customHeight="1" hidden="1" outlineLevel="1">
      <c r="A134" s="20"/>
      <c r="B134" s="37"/>
      <c r="C134" s="38"/>
      <c r="D134" s="39"/>
      <c r="E134" s="39"/>
      <c r="F134" s="39"/>
      <c r="G134" s="39"/>
      <c r="H134" s="39"/>
      <c r="I134" s="39"/>
      <c r="J134" s="39"/>
      <c r="K134" s="39"/>
      <c r="L134" s="20"/>
    </row>
    <row r="135" spans="1:12" s="23" customFormat="1" ht="4.5" customHeight="1" hidden="1" outlineLevel="1">
      <c r="A135" s="20"/>
      <c r="B135" s="21"/>
      <c r="C135" s="22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s="23" customFormat="1" ht="15" customHeight="1" hidden="1" outlineLevel="1">
      <c r="A136" s="20"/>
      <c r="B136" s="22"/>
      <c r="C136" s="43" t="s">
        <v>90</v>
      </c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s="23" customFormat="1" ht="15" customHeight="1" hidden="1" outlineLevel="1">
      <c r="A137" s="20"/>
      <c r="B137" s="33"/>
      <c r="C137" s="22" t="s">
        <v>63</v>
      </c>
      <c r="D137" s="44" t="s">
        <v>91</v>
      </c>
      <c r="E137" s="20"/>
      <c r="F137" s="45"/>
      <c r="G137" s="45"/>
      <c r="H137" s="45"/>
      <c r="I137" s="45"/>
      <c r="J137" s="45"/>
      <c r="K137" s="45"/>
      <c r="L137" s="20"/>
    </row>
    <row r="138" spans="1:12" s="23" customFormat="1" ht="4.5" customHeight="1" hidden="1" outlineLevel="1">
      <c r="A138" s="20"/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20"/>
    </row>
    <row r="139" spans="1:12" s="23" customFormat="1" ht="4.5" customHeight="1" hidden="1" outlineLevel="1">
      <c r="A139" s="20"/>
      <c r="B139" s="21"/>
      <c r="C139" s="22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s="23" customFormat="1" ht="15" customHeight="1" hidden="1" outlineLevel="1">
      <c r="A140" s="20"/>
      <c r="B140" s="22"/>
      <c r="C140" s="43" t="s">
        <v>92</v>
      </c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s="23" customFormat="1" ht="15" customHeight="1" hidden="1" outlineLevel="1">
      <c r="A141" s="20"/>
      <c r="B141" s="33"/>
      <c r="C141" s="22" t="s">
        <v>63</v>
      </c>
      <c r="D141" s="44" t="s">
        <v>93</v>
      </c>
      <c r="E141" s="20"/>
      <c r="F141" s="45"/>
      <c r="G141" s="45"/>
      <c r="H141" s="45"/>
      <c r="I141" s="45"/>
      <c r="J141" s="45"/>
      <c r="K141" s="45"/>
      <c r="L141" s="20"/>
    </row>
    <row r="142" spans="1:12" s="23" customFormat="1" ht="4.5" customHeight="1" hidden="1" outlineLevel="1">
      <c r="A142" s="20"/>
      <c r="B142" s="33"/>
      <c r="C142" s="22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s="23" customFormat="1" ht="19.5" customHeight="1" collapsed="1">
      <c r="A143" s="30"/>
      <c r="B143" s="31" t="s">
        <v>94</v>
      </c>
      <c r="C143" s="32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3" customFormat="1" ht="4.5" customHeight="1" hidden="1" outlineLevel="1">
      <c r="A144" s="20"/>
      <c r="B144" s="33"/>
      <c r="C144" s="22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1:12" s="23" customFormat="1" ht="15" customHeight="1" hidden="1" outlineLevel="1">
      <c r="A145" s="20"/>
      <c r="B145" s="21"/>
      <c r="C145" s="42" t="s">
        <v>95</v>
      </c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s="23" customFormat="1" ht="15" customHeight="1" hidden="1" outlineLevel="1">
      <c r="A146" s="20"/>
      <c r="B146" s="21"/>
      <c r="C146" s="22" t="s">
        <v>63</v>
      </c>
      <c r="D146" s="20" t="s">
        <v>96</v>
      </c>
      <c r="E146" s="20"/>
      <c r="F146" s="20"/>
      <c r="G146" s="20"/>
      <c r="H146" s="20"/>
      <c r="I146" s="20"/>
      <c r="J146" s="20"/>
      <c r="K146" s="20"/>
      <c r="L146" s="20"/>
    </row>
    <row r="147" spans="1:12" s="23" customFormat="1" ht="15" customHeight="1" hidden="1" outlineLevel="1">
      <c r="A147" s="20"/>
      <c r="B147" s="21"/>
      <c r="C147" s="22" t="s">
        <v>23</v>
      </c>
      <c r="D147" s="20" t="s">
        <v>97</v>
      </c>
      <c r="E147" s="20"/>
      <c r="F147" s="20"/>
      <c r="G147" s="20"/>
      <c r="H147" s="20"/>
      <c r="I147" s="20"/>
      <c r="J147" s="20"/>
      <c r="K147" s="20"/>
      <c r="L147" s="20"/>
    </row>
    <row r="148" spans="1:12" s="23" customFormat="1" ht="4.5" customHeight="1" hidden="1" outlineLevel="1">
      <c r="A148" s="20"/>
      <c r="B148" s="21"/>
      <c r="C148" s="22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1:12" s="23" customFormat="1" ht="15" customHeight="1" hidden="1" outlineLevel="1">
      <c r="A149" s="20"/>
      <c r="B149" s="21"/>
      <c r="C149" s="42" t="s">
        <v>17</v>
      </c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1:12" s="23" customFormat="1" ht="15" customHeight="1" hidden="1" outlineLevel="1">
      <c r="A150" s="20"/>
      <c r="B150" s="22"/>
      <c r="C150" s="40" t="s">
        <v>6</v>
      </c>
      <c r="D150" s="46" t="str">
        <f>"Bitte Variable 'Farbdrucker' pflegen! - aktueller Eintrag: = '"&amp;Colordrucker&amp;"'"</f>
        <v>Bitte Variable 'Farbdrucker' pflegen! - aktueller Eintrag: = 'Canon MP600R Printer auf Ne05:'</v>
      </c>
      <c r="E150" s="20"/>
      <c r="F150" s="20"/>
      <c r="G150" s="20"/>
      <c r="H150" s="20"/>
      <c r="I150" s="20"/>
      <c r="J150" s="20"/>
      <c r="K150" s="20"/>
      <c r="L150" s="20"/>
    </row>
    <row r="151" spans="1:12" s="23" customFormat="1" ht="15" customHeight="1" hidden="1" outlineLevel="1">
      <c r="A151" s="20"/>
      <c r="B151" s="21"/>
      <c r="C151" s="40" t="s">
        <v>6</v>
      </c>
      <c r="D151" s="46" t="str">
        <f>"Bitte Variable 'Ausdruckverzögerung' pflegen! - aktueller Eintrag: = '"&amp;Ausdruckverzoegerung_Color&amp;" Sekunden'"</f>
        <v>Bitte Variable 'Ausdruckverzögerung' pflegen! - aktueller Eintrag: = '0 Sekunden'</v>
      </c>
      <c r="E151" s="20"/>
      <c r="F151" s="20"/>
      <c r="G151" s="20"/>
      <c r="H151" s="20"/>
      <c r="I151" s="20"/>
      <c r="J151" s="20"/>
      <c r="K151" s="20"/>
      <c r="L151" s="20"/>
    </row>
    <row r="152" spans="1:12" s="23" customFormat="1" ht="15" customHeight="1" hidden="1" outlineLevel="1">
      <c r="A152" s="20"/>
      <c r="B152" s="21"/>
      <c r="C152" s="22" t="s">
        <v>63</v>
      </c>
      <c r="D152" s="20" t="s">
        <v>98</v>
      </c>
      <c r="E152" s="20"/>
      <c r="F152" s="20"/>
      <c r="G152" s="20"/>
      <c r="H152" s="20"/>
      <c r="I152" s="20"/>
      <c r="J152" s="20"/>
      <c r="K152" s="20"/>
      <c r="L152" s="20"/>
    </row>
    <row r="153" spans="1:12" s="23" customFormat="1" ht="15" customHeight="1" hidden="1" outlineLevel="1">
      <c r="A153" s="20"/>
      <c r="B153" s="21"/>
      <c r="C153" s="22" t="s">
        <v>63</v>
      </c>
      <c r="D153" s="20" t="s">
        <v>383</v>
      </c>
      <c r="E153" s="20"/>
      <c r="F153" s="20"/>
      <c r="G153" s="20"/>
      <c r="H153" s="20"/>
      <c r="I153" s="20"/>
      <c r="J153" s="20"/>
      <c r="K153" s="20"/>
      <c r="L153" s="20"/>
    </row>
    <row r="154" spans="1:12" s="23" customFormat="1" ht="4.5" customHeight="1" hidden="1" outlineLevel="1">
      <c r="A154" s="20"/>
      <c r="B154" s="21"/>
      <c r="C154" s="22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s="23" customFormat="1" ht="15" customHeight="1" hidden="1" outlineLevel="1">
      <c r="A155" s="20"/>
      <c r="B155" s="21"/>
      <c r="C155" s="42" t="s">
        <v>99</v>
      </c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s="23" customFormat="1" ht="15" customHeight="1" hidden="1" outlineLevel="1">
      <c r="A156" s="20"/>
      <c r="B156" s="22"/>
      <c r="C156" s="40" t="s">
        <v>6</v>
      </c>
      <c r="D156" s="46" t="str">
        <f>"Bitte Variable 'Fax (Drucker)' pflegen! - aktueller Eintrag: = '"&amp;Faxdrucker&amp;"'"</f>
        <v>Bitte Variable 'Fax (Drucker)' pflegen! - aktueller Eintrag: = 'FRITZfax Drucker auf Ne02:'</v>
      </c>
      <c r="E156" s="20"/>
      <c r="F156" s="20"/>
      <c r="G156" s="20"/>
      <c r="H156" s="20"/>
      <c r="I156" s="20"/>
      <c r="J156" s="20"/>
      <c r="K156" s="20"/>
      <c r="L156" s="20"/>
    </row>
    <row r="157" spans="1:12" s="23" customFormat="1" ht="15" customHeight="1" hidden="1" outlineLevel="1">
      <c r="A157" s="20"/>
      <c r="B157" s="21"/>
      <c r="C157" s="22" t="s">
        <v>63</v>
      </c>
      <c r="D157" s="20" t="s">
        <v>100</v>
      </c>
      <c r="E157" s="20"/>
      <c r="F157" s="20"/>
      <c r="G157" s="20"/>
      <c r="H157" s="20"/>
      <c r="I157" s="20"/>
      <c r="J157" s="20"/>
      <c r="K157" s="20"/>
      <c r="L157" s="20"/>
    </row>
    <row r="158" spans="1:12" s="23" customFormat="1" ht="4.5" customHeight="1" hidden="1" outlineLevel="1">
      <c r="A158" s="20"/>
      <c r="B158" s="21"/>
      <c r="C158" s="22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s="23" customFormat="1" ht="15" customHeight="1" hidden="1" outlineLevel="1">
      <c r="A159" s="20"/>
      <c r="B159" s="21"/>
      <c r="C159" s="42" t="s">
        <v>101</v>
      </c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s="41" customFormat="1" ht="15" customHeight="1" hidden="1" outlineLevel="1">
      <c r="A160" s="34"/>
      <c r="B160" s="36"/>
      <c r="C160" s="48" t="s">
        <v>63</v>
      </c>
      <c r="D160" s="34" t="s">
        <v>102</v>
      </c>
      <c r="E160" s="34"/>
      <c r="F160" s="34"/>
      <c r="G160" s="34"/>
      <c r="H160" s="34"/>
      <c r="I160" s="34"/>
      <c r="J160" s="34"/>
      <c r="K160" s="34"/>
      <c r="L160" s="34"/>
    </row>
    <row r="161" spans="1:12" s="23" customFormat="1" ht="4.5" customHeight="1" hidden="1" outlineLevel="1">
      <c r="A161" s="20"/>
      <c r="B161" s="37"/>
      <c r="C161" s="38"/>
      <c r="D161" s="39"/>
      <c r="E161" s="39"/>
      <c r="F161" s="39"/>
      <c r="G161" s="39"/>
      <c r="H161" s="39"/>
      <c r="I161" s="39"/>
      <c r="J161" s="39"/>
      <c r="K161" s="39"/>
      <c r="L161" s="20"/>
    </row>
    <row r="162" spans="1:12" s="23" customFormat="1" ht="4.5" customHeight="1" hidden="1" outlineLevel="1">
      <c r="A162" s="20"/>
      <c r="B162" s="21"/>
      <c r="C162" s="22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s="23" customFormat="1" ht="15" customHeight="1" hidden="1" outlineLevel="1">
      <c r="A163" s="20"/>
      <c r="B163" s="21"/>
      <c r="C163" s="42" t="s">
        <v>103</v>
      </c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s="23" customFormat="1" ht="15" customHeight="1" hidden="1" outlineLevel="1">
      <c r="A164" s="20"/>
      <c r="B164" s="21"/>
      <c r="C164" s="22" t="s">
        <v>63</v>
      </c>
      <c r="D164" s="20" t="s">
        <v>104</v>
      </c>
      <c r="E164" s="20"/>
      <c r="F164" s="20"/>
      <c r="G164" s="20"/>
      <c r="H164" s="20"/>
      <c r="I164" s="20"/>
      <c r="J164" s="20"/>
      <c r="K164" s="20"/>
      <c r="L164" s="20"/>
    </row>
    <row r="165" spans="1:12" s="23" customFormat="1" ht="4.5" customHeight="1" hidden="1" outlineLevel="1">
      <c r="A165" s="20"/>
      <c r="B165" s="21"/>
      <c r="C165" s="22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s="23" customFormat="1" ht="19.5" customHeight="1" collapsed="1">
      <c r="A166" s="30"/>
      <c r="B166" s="31" t="s">
        <v>105</v>
      </c>
      <c r="C166" s="32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s="23" customFormat="1" ht="4.5" customHeight="1" hidden="1" outlineLevel="1">
      <c r="A167" s="20"/>
      <c r="B167" s="21"/>
      <c r="C167" s="22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1:12" s="23" customFormat="1" ht="15" customHeight="1" hidden="1" outlineLevel="1">
      <c r="A168" s="20"/>
      <c r="B168" s="21"/>
      <c r="C168" s="42" t="s">
        <v>106</v>
      </c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s="23" customFormat="1" ht="15" customHeight="1" hidden="1" outlineLevel="1">
      <c r="A169" s="20"/>
      <c r="B169" s="21"/>
      <c r="C169" s="22" t="s">
        <v>63</v>
      </c>
      <c r="D169" s="21" t="s">
        <v>107</v>
      </c>
      <c r="E169" s="20"/>
      <c r="F169" s="20"/>
      <c r="G169" s="20"/>
      <c r="H169" s="20"/>
      <c r="I169" s="20"/>
      <c r="J169" s="20"/>
      <c r="K169" s="20"/>
      <c r="L169" s="20"/>
    </row>
    <row r="170" spans="1:12" s="23" customFormat="1" ht="15" customHeight="1" hidden="1" outlineLevel="1">
      <c r="A170" s="20"/>
      <c r="B170" s="21"/>
      <c r="C170" s="22" t="s">
        <v>23</v>
      </c>
      <c r="D170" s="20" t="s">
        <v>108</v>
      </c>
      <c r="E170" s="20"/>
      <c r="F170" s="20"/>
      <c r="G170" s="20"/>
      <c r="H170" s="20"/>
      <c r="I170" s="20"/>
      <c r="J170" s="20"/>
      <c r="K170" s="20"/>
      <c r="L170" s="20"/>
    </row>
    <row r="171" spans="1:12" s="23" customFormat="1" ht="4.5" customHeight="1" hidden="1" outlineLevel="1">
      <c r="A171" s="20"/>
      <c r="B171" s="21"/>
      <c r="C171" s="22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s="23" customFormat="1" ht="15" customHeight="1" hidden="1" outlineLevel="1">
      <c r="A172" s="20"/>
      <c r="B172" s="21"/>
      <c r="C172" s="42" t="s">
        <v>109</v>
      </c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s="23" customFormat="1" ht="15" customHeight="1" hidden="1" outlineLevel="1">
      <c r="A173" s="20"/>
      <c r="B173" s="21"/>
      <c r="C173" s="22" t="s">
        <v>63</v>
      </c>
      <c r="D173" s="21" t="s">
        <v>110</v>
      </c>
      <c r="E173" s="20"/>
      <c r="F173" s="20"/>
      <c r="G173" s="20"/>
      <c r="H173" s="20"/>
      <c r="I173" s="20"/>
      <c r="J173" s="20"/>
      <c r="K173" s="20"/>
      <c r="L173" s="20"/>
    </row>
    <row r="174" spans="1:12" s="23" customFormat="1" ht="15" customHeight="1" hidden="1" outlineLevel="1">
      <c r="A174" s="20"/>
      <c r="B174" s="21"/>
      <c r="C174" s="22" t="s">
        <v>23</v>
      </c>
      <c r="D174" s="20" t="s">
        <v>111</v>
      </c>
      <c r="E174" s="20"/>
      <c r="F174" s="20"/>
      <c r="G174" s="20"/>
      <c r="H174" s="20"/>
      <c r="I174" s="20"/>
      <c r="J174" s="20"/>
      <c r="K174" s="20"/>
      <c r="L174" s="20"/>
    </row>
    <row r="175" spans="1:12" s="23" customFormat="1" ht="4.5" customHeight="1" hidden="1" outlineLevel="1">
      <c r="A175" s="20"/>
      <c r="B175" s="37"/>
      <c r="C175" s="38"/>
      <c r="D175" s="39"/>
      <c r="E175" s="39"/>
      <c r="F175" s="39"/>
      <c r="G175" s="39"/>
      <c r="H175" s="39"/>
      <c r="I175" s="39"/>
      <c r="J175" s="39"/>
      <c r="K175" s="39"/>
      <c r="L175" s="20"/>
    </row>
    <row r="176" spans="1:12" s="23" customFormat="1" ht="4.5" customHeight="1" hidden="1" outlineLevel="1">
      <c r="A176" s="20"/>
      <c r="B176" s="21"/>
      <c r="C176" s="22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1:12" s="23" customFormat="1" ht="15" customHeight="1" hidden="1" outlineLevel="1">
      <c r="A177" s="20"/>
      <c r="B177" s="21"/>
      <c r="C177" s="42" t="s">
        <v>112</v>
      </c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s="23" customFormat="1" ht="15" customHeight="1" hidden="1" outlineLevel="1">
      <c r="A178" s="20"/>
      <c r="B178" s="21"/>
      <c r="C178" s="22" t="s">
        <v>63</v>
      </c>
      <c r="D178" s="20" t="s">
        <v>113</v>
      </c>
      <c r="E178" s="20"/>
      <c r="F178" s="20"/>
      <c r="G178" s="20"/>
      <c r="H178" s="20"/>
      <c r="I178" s="20"/>
      <c r="J178" s="20"/>
      <c r="K178" s="20"/>
      <c r="L178" s="20"/>
    </row>
    <row r="179" spans="1:12" s="23" customFormat="1" ht="4.5" customHeight="1" hidden="1" outlineLevel="1">
      <c r="A179" s="20"/>
      <c r="B179" s="21"/>
      <c r="C179" s="22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1:12" s="23" customFormat="1" ht="15" customHeight="1" hidden="1" outlineLevel="1">
      <c r="A180" s="20"/>
      <c r="B180" s="21"/>
      <c r="C180" s="42" t="s">
        <v>114</v>
      </c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1:12" s="23" customFormat="1" ht="15" customHeight="1" hidden="1" outlineLevel="1">
      <c r="A181" s="20"/>
      <c r="B181" s="21"/>
      <c r="C181" s="22" t="s">
        <v>63</v>
      </c>
      <c r="D181" s="20" t="s">
        <v>115</v>
      </c>
      <c r="E181" s="20"/>
      <c r="F181" s="20"/>
      <c r="G181" s="20"/>
      <c r="H181" s="20"/>
      <c r="I181" s="20"/>
      <c r="J181" s="20"/>
      <c r="K181" s="20"/>
      <c r="L181" s="20"/>
    </row>
    <row r="182" spans="1:12" s="23" customFormat="1" ht="4.5" customHeight="1" hidden="1" outlineLevel="1">
      <c r="A182" s="20"/>
      <c r="B182" s="37"/>
      <c r="C182" s="38"/>
      <c r="D182" s="39"/>
      <c r="E182" s="39"/>
      <c r="F182" s="39"/>
      <c r="G182" s="39"/>
      <c r="H182" s="39"/>
      <c r="I182" s="39"/>
      <c r="J182" s="39"/>
      <c r="K182" s="39"/>
      <c r="L182" s="20"/>
    </row>
    <row r="183" spans="1:12" s="23" customFormat="1" ht="4.5" customHeight="1" hidden="1" outlineLevel="1">
      <c r="A183" s="20"/>
      <c r="B183" s="21"/>
      <c r="C183" s="22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s="23" customFormat="1" ht="15" customHeight="1" hidden="1" outlineLevel="1">
      <c r="A184" s="20"/>
      <c r="B184" s="21"/>
      <c r="C184" s="42" t="s">
        <v>116</v>
      </c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s="23" customFormat="1" ht="15" customHeight="1" hidden="1" outlineLevel="1">
      <c r="A185" s="20"/>
      <c r="B185" s="21"/>
      <c r="C185" s="22" t="s">
        <v>63</v>
      </c>
      <c r="D185" s="20" t="s">
        <v>117</v>
      </c>
      <c r="E185" s="20"/>
      <c r="F185" s="20"/>
      <c r="G185" s="20"/>
      <c r="H185" s="20"/>
      <c r="I185" s="20"/>
      <c r="J185" s="20"/>
      <c r="K185" s="20"/>
      <c r="L185" s="20"/>
    </row>
    <row r="186" spans="1:12" s="23" customFormat="1" ht="15" customHeight="1" hidden="1" outlineLevel="1">
      <c r="A186" s="20"/>
      <c r="B186" s="21"/>
      <c r="C186" s="42" t="s">
        <v>118</v>
      </c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s="23" customFormat="1" ht="15" customHeight="1" hidden="1" outlineLevel="1">
      <c r="A187" s="20"/>
      <c r="B187" s="21"/>
      <c r="C187" s="22" t="s">
        <v>63</v>
      </c>
      <c r="D187" s="20" t="s">
        <v>119</v>
      </c>
      <c r="E187" s="20"/>
      <c r="F187" s="20"/>
      <c r="G187" s="20"/>
      <c r="H187" s="20"/>
      <c r="I187" s="20"/>
      <c r="J187" s="20"/>
      <c r="K187" s="20"/>
      <c r="L187" s="20"/>
    </row>
    <row r="188" spans="1:12" s="23" customFormat="1" ht="4.5" customHeight="1" hidden="1" outlineLevel="1">
      <c r="A188" s="20"/>
      <c r="B188" s="37"/>
      <c r="C188" s="38"/>
      <c r="D188" s="39"/>
      <c r="E188" s="39"/>
      <c r="F188" s="39"/>
      <c r="G188" s="39"/>
      <c r="H188" s="39"/>
      <c r="I188" s="39"/>
      <c r="J188" s="39"/>
      <c r="K188" s="39"/>
      <c r="L188" s="20"/>
    </row>
    <row r="189" spans="1:12" s="23" customFormat="1" ht="4.5" customHeight="1" hidden="1" outlineLevel="1">
      <c r="A189" s="20"/>
      <c r="B189" s="21"/>
      <c r="C189" s="22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s="23" customFormat="1" ht="15" customHeight="1" hidden="1" outlineLevel="1">
      <c r="A190" s="20"/>
      <c r="B190" s="33"/>
      <c r="C190" s="42" t="s">
        <v>120</v>
      </c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s="23" customFormat="1" ht="15" customHeight="1" hidden="1" outlineLevel="1">
      <c r="A191" s="20"/>
      <c r="B191" s="33"/>
      <c r="C191" s="22" t="s">
        <v>63</v>
      </c>
      <c r="D191" t="s">
        <v>121</v>
      </c>
      <c r="E191" s="20"/>
      <c r="F191" s="20"/>
      <c r="G191" s="20"/>
      <c r="H191" s="20"/>
      <c r="I191" s="20"/>
      <c r="J191" s="20"/>
      <c r="K191" s="20"/>
      <c r="L191" s="20"/>
    </row>
    <row r="192" spans="1:12" s="23" customFormat="1" ht="15" customHeight="1" hidden="1" outlineLevel="1">
      <c r="A192" s="20"/>
      <c r="B192" s="21"/>
      <c r="C192" s="22" t="s">
        <v>65</v>
      </c>
      <c r="D192" s="20" t="s">
        <v>122</v>
      </c>
      <c r="E192" s="20"/>
      <c r="F192" s="20"/>
      <c r="G192" s="20"/>
      <c r="H192" s="20"/>
      <c r="I192" s="20"/>
      <c r="J192" s="20"/>
      <c r="K192" s="20"/>
      <c r="L192" s="20"/>
    </row>
    <row r="193" spans="1:12" s="23" customFormat="1" ht="4.5" customHeight="1" hidden="1" outlineLevel="1">
      <c r="A193" s="20"/>
      <c r="B193" s="21"/>
      <c r="C193" s="22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1:12" s="23" customFormat="1" ht="15" customHeight="1" hidden="1" outlineLevel="1">
      <c r="A194" s="20"/>
      <c r="B194" s="33"/>
      <c r="C194" s="42" t="s">
        <v>262</v>
      </c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s="23" customFormat="1" ht="15" customHeight="1" hidden="1" outlineLevel="1">
      <c r="A195" s="20"/>
      <c r="B195" s="33"/>
      <c r="C195" s="22" t="s">
        <v>63</v>
      </c>
      <c r="D195" t="s">
        <v>263</v>
      </c>
      <c r="E195" s="20"/>
      <c r="F195" s="20"/>
      <c r="G195" s="20"/>
      <c r="H195" s="20"/>
      <c r="I195" s="20"/>
      <c r="J195" s="20"/>
      <c r="K195" s="20"/>
      <c r="L195" s="20"/>
    </row>
    <row r="196" spans="1:12" s="23" customFormat="1" ht="15" customHeight="1" hidden="1" outlineLevel="1">
      <c r="A196" s="20"/>
      <c r="B196" s="33"/>
      <c r="C196" s="22" t="s">
        <v>23</v>
      </c>
      <c r="D196" s="21" t="s">
        <v>378</v>
      </c>
      <c r="E196" s="20"/>
      <c r="F196" s="20"/>
      <c r="G196" s="20"/>
      <c r="H196" s="20"/>
      <c r="I196" s="20"/>
      <c r="J196" s="20"/>
      <c r="K196" s="20"/>
      <c r="L196" s="20"/>
    </row>
    <row r="197" spans="1:12" s="23" customFormat="1" ht="15" customHeight="1" hidden="1" outlineLevel="1">
      <c r="A197" s="20"/>
      <c r="B197" s="21"/>
      <c r="C197" s="22" t="s">
        <v>65</v>
      </c>
      <c r="D197" s="20" t="s">
        <v>122</v>
      </c>
      <c r="E197" s="20"/>
      <c r="F197" s="20"/>
      <c r="G197" s="20"/>
      <c r="H197" s="20"/>
      <c r="I197" s="20"/>
      <c r="J197" s="20"/>
      <c r="K197" s="20"/>
      <c r="L197" s="20"/>
    </row>
    <row r="198" spans="1:12" s="23" customFormat="1" ht="4.5" customHeight="1" hidden="1" outlineLevel="1">
      <c r="A198" s="20"/>
      <c r="B198" s="21"/>
      <c r="C198" s="22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s="23" customFormat="1" ht="19.5" customHeight="1" collapsed="1">
      <c r="A199" s="30"/>
      <c r="B199" s="31" t="s">
        <v>123</v>
      </c>
      <c r="C199" s="32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s="23" customFormat="1" ht="4.5" customHeight="1" hidden="1" outlineLevel="1">
      <c r="A200" s="20"/>
      <c r="B200" s="21"/>
      <c r="C200" s="22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1:12" s="23" customFormat="1" ht="15" customHeight="1" hidden="1" outlineLevel="1">
      <c r="A201" s="20"/>
      <c r="B201" s="21"/>
      <c r="C201" s="42" t="s">
        <v>124</v>
      </c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1:12" s="23" customFormat="1" ht="15" customHeight="1" hidden="1" outlineLevel="1">
      <c r="A202" s="20"/>
      <c r="B202" s="21"/>
      <c r="C202" s="22" t="s">
        <v>63</v>
      </c>
      <c r="D202" s="20" t="s">
        <v>125</v>
      </c>
      <c r="E202" s="20"/>
      <c r="F202" s="20"/>
      <c r="G202" s="20"/>
      <c r="H202" s="20"/>
      <c r="I202" s="20"/>
      <c r="J202" s="20"/>
      <c r="K202" s="20"/>
      <c r="L202" s="20"/>
    </row>
    <row r="203" spans="1:12" s="23" customFormat="1" ht="4.5" customHeight="1" hidden="1" outlineLevel="1">
      <c r="A203" s="20"/>
      <c r="B203" s="21"/>
      <c r="C203" s="22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s="23" customFormat="1" ht="15" customHeight="1" hidden="1" outlineLevel="1">
      <c r="A204" s="20"/>
      <c r="B204" s="21"/>
      <c r="C204" s="42" t="s">
        <v>126</v>
      </c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s="23" customFormat="1" ht="15" customHeight="1" hidden="1" outlineLevel="1">
      <c r="A205" s="20"/>
      <c r="B205" s="21"/>
      <c r="C205" s="22" t="s">
        <v>63</v>
      </c>
      <c r="D205" s="20" t="s">
        <v>127</v>
      </c>
      <c r="E205" s="20"/>
      <c r="F205" s="20"/>
      <c r="G205" s="20"/>
      <c r="H205" s="20"/>
      <c r="I205" s="20"/>
      <c r="J205" s="20"/>
      <c r="K205" s="20"/>
      <c r="L205" s="20"/>
    </row>
    <row r="206" spans="1:12" s="23" customFormat="1" ht="15" customHeight="1" hidden="1" outlineLevel="1">
      <c r="A206" s="20"/>
      <c r="B206" s="21"/>
      <c r="C206" s="22" t="s">
        <v>23</v>
      </c>
      <c r="D206" s="26" t="s">
        <v>128</v>
      </c>
      <c r="E206" s="20"/>
      <c r="F206" s="20"/>
      <c r="G206" s="20"/>
      <c r="H206" s="20"/>
      <c r="I206" s="20"/>
      <c r="J206" s="20"/>
      <c r="K206" s="20"/>
      <c r="L206" s="20"/>
    </row>
    <row r="207" spans="1:12" s="23" customFormat="1" ht="4.5" customHeight="1" hidden="1" outlineLevel="1">
      <c r="A207" s="20"/>
      <c r="B207" s="21"/>
      <c r="C207" s="22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1:12" s="23" customFormat="1" ht="15" customHeight="1" hidden="1" outlineLevel="1">
      <c r="A208" s="20"/>
      <c r="B208" s="21"/>
      <c r="C208" s="42" t="s">
        <v>129</v>
      </c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s="23" customFormat="1" ht="15" customHeight="1" hidden="1" outlineLevel="1">
      <c r="A209" s="20"/>
      <c r="B209" s="21"/>
      <c r="C209" s="22" t="s">
        <v>63</v>
      </c>
      <c r="D209" s="20" t="s">
        <v>130</v>
      </c>
      <c r="E209" s="20"/>
      <c r="F209" s="20"/>
      <c r="G209" s="20"/>
      <c r="H209" s="20"/>
      <c r="I209" s="20"/>
      <c r="J209" s="20"/>
      <c r="K209" s="20"/>
      <c r="L209" s="20"/>
    </row>
    <row r="210" spans="1:12" s="23" customFormat="1" ht="4.5" customHeight="1" hidden="1" outlineLevel="1">
      <c r="A210" s="20"/>
      <c r="B210" s="21"/>
      <c r="C210" s="22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s="23" customFormat="1" ht="15" customHeight="1" hidden="1" outlineLevel="1">
      <c r="A211" s="20"/>
      <c r="B211" s="21"/>
      <c r="C211" s="42" t="s">
        <v>131</v>
      </c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s="23" customFormat="1" ht="15" customHeight="1" hidden="1" outlineLevel="1">
      <c r="A212" s="20"/>
      <c r="B212" s="21"/>
      <c r="C212" s="22" t="s">
        <v>63</v>
      </c>
      <c r="D212" s="20" t="str">
        <f>"Tabelle im Hochformat, 1 Seite breit &amp; 1 Seite hoch, mit Fußzeile ""Datum - "&amp;USER&amp;" "&amp;Abteilung&amp;" - Dateiname"" einrichten"</f>
        <v>Tabelle im Hochformat, 1 Seite breit &amp; 1 Seite hoch, mit Fußzeile "Datum - Ihr Name Ihre Abteilung - Dateiname" einrichten</v>
      </c>
      <c r="E212" s="20"/>
      <c r="F212" s="20"/>
      <c r="G212" s="20"/>
      <c r="H212" s="20"/>
      <c r="I212" s="20"/>
      <c r="J212" s="20"/>
      <c r="K212" s="20"/>
      <c r="L212" s="20"/>
    </row>
    <row r="213" spans="1:12" s="23" customFormat="1" ht="15" customHeight="1" hidden="1" outlineLevel="1">
      <c r="A213" s="20"/>
      <c r="B213" s="22"/>
      <c r="C213" s="40" t="s">
        <v>6</v>
      </c>
      <c r="D213" s="46" t="str">
        <f>"Bitte Variable 'Vor- und Nachname' pflegen! - aktueller Eintrag: = '"&amp;USER&amp;"'"</f>
        <v>Bitte Variable 'Vor- und Nachname' pflegen! - aktueller Eintrag: = 'Ihr Name'</v>
      </c>
      <c r="E213" s="20"/>
      <c r="F213" s="20"/>
      <c r="G213" s="20"/>
      <c r="H213" s="20"/>
      <c r="I213" s="20"/>
      <c r="J213" s="20"/>
      <c r="K213" s="20"/>
      <c r="L213" s="20"/>
    </row>
    <row r="214" spans="1:12" s="23" customFormat="1" ht="15" customHeight="1" hidden="1" outlineLevel="1">
      <c r="A214" s="20"/>
      <c r="B214" s="22"/>
      <c r="C214" s="40" t="s">
        <v>6</v>
      </c>
      <c r="D214" s="46" t="str">
        <f>"Bitte Variable 'Abteilung' pflegen! - aktueller Eintrag: = '"&amp;Abteilung&amp;"'"</f>
        <v>Bitte Variable 'Abteilung' pflegen! - aktueller Eintrag: = 'Ihre Abteilung'</v>
      </c>
      <c r="E214" s="20"/>
      <c r="F214" s="20"/>
      <c r="G214" s="20"/>
      <c r="H214" s="20"/>
      <c r="I214" s="20"/>
      <c r="J214" s="20"/>
      <c r="K214" s="20"/>
      <c r="L214" s="20"/>
    </row>
    <row r="215" spans="1:12" s="23" customFormat="1" ht="4.5" customHeight="1" hidden="1" outlineLevel="1">
      <c r="A215" s="20"/>
      <c r="B215" s="21"/>
      <c r="C215" s="22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1:12" s="23" customFormat="1" ht="15" customHeight="1" hidden="1" outlineLevel="1">
      <c r="A216" s="20"/>
      <c r="B216" s="21"/>
      <c r="C216" s="42" t="s">
        <v>132</v>
      </c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s="23" customFormat="1" ht="15" customHeight="1" hidden="1" outlineLevel="1">
      <c r="A217" s="20"/>
      <c r="B217" s="21"/>
      <c r="C217" s="22" t="s">
        <v>63</v>
      </c>
      <c r="D217" s="20" t="str">
        <f>"Tabelle im Querformat, 1 Seite breit &amp; 1 Seite hoch, mit Fußzeile ""Datum - "&amp;USER&amp;" "&amp;Abteilung&amp;" - Dateiname"" einrichten"</f>
        <v>Tabelle im Querformat, 1 Seite breit &amp; 1 Seite hoch, mit Fußzeile "Datum - Ihr Name Ihre Abteilung - Dateiname" einrichten</v>
      </c>
      <c r="E217" s="20"/>
      <c r="F217" s="20"/>
      <c r="G217" s="20"/>
      <c r="H217" s="20"/>
      <c r="I217" s="20"/>
      <c r="J217" s="20"/>
      <c r="K217" s="20"/>
      <c r="L217" s="20"/>
    </row>
    <row r="218" spans="1:12" s="23" customFormat="1" ht="15" customHeight="1" hidden="1" outlineLevel="1">
      <c r="A218" s="20"/>
      <c r="B218" s="22"/>
      <c r="C218" s="40" t="s">
        <v>6</v>
      </c>
      <c r="D218" s="46" t="str">
        <f>"Bitte Variable 'Vor- und Nachname' pflegen! - aktueller Eintrag: = '"&amp;USER&amp;"'"</f>
        <v>Bitte Variable 'Vor- und Nachname' pflegen! - aktueller Eintrag: = 'Ihr Name'</v>
      </c>
      <c r="E218" s="20"/>
      <c r="F218" s="20"/>
      <c r="G218" s="20"/>
      <c r="H218" s="20"/>
      <c r="I218" s="20"/>
      <c r="J218" s="20"/>
      <c r="K218" s="20"/>
      <c r="L218" s="20"/>
    </row>
    <row r="219" spans="1:12" s="23" customFormat="1" ht="15" customHeight="1" hidden="1" outlineLevel="1">
      <c r="A219" s="20"/>
      <c r="B219" s="22"/>
      <c r="C219" s="40" t="s">
        <v>6</v>
      </c>
      <c r="D219" s="46" t="str">
        <f>"Bitte Variable 'Abteilung' pflegen! - aktueller Eintrag: = '"&amp;Abteilung&amp;"'"</f>
        <v>Bitte Variable 'Abteilung' pflegen! - aktueller Eintrag: = 'Ihre Abteilung'</v>
      </c>
      <c r="E219" s="20"/>
      <c r="F219" s="20"/>
      <c r="G219" s="20"/>
      <c r="H219" s="20"/>
      <c r="I219" s="20"/>
      <c r="J219" s="20"/>
      <c r="K219" s="20"/>
      <c r="L219" s="20"/>
    </row>
    <row r="220" spans="1:12" s="23" customFormat="1" ht="4.5" customHeight="1" hidden="1" outlineLevel="1">
      <c r="A220" s="20"/>
      <c r="B220" s="21"/>
      <c r="C220" s="22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1:12" s="23" customFormat="1" ht="15" customHeight="1" hidden="1" outlineLevel="1">
      <c r="A221" s="20"/>
      <c r="B221" s="21"/>
      <c r="C221" s="42" t="s">
        <v>133</v>
      </c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s="23" customFormat="1" ht="15" customHeight="1" hidden="1" outlineLevel="1">
      <c r="A222" s="20"/>
      <c r="B222" s="21"/>
      <c r="C222" s="22" t="s">
        <v>63</v>
      </c>
      <c r="D222" s="20" t="s">
        <v>134</v>
      </c>
      <c r="E222" s="20"/>
      <c r="F222" s="20"/>
      <c r="G222" s="20"/>
      <c r="H222" s="20"/>
      <c r="I222" s="20"/>
      <c r="J222" s="20"/>
      <c r="K222" s="20"/>
      <c r="L222" s="20"/>
    </row>
    <row r="223" spans="1:12" s="23" customFormat="1" ht="4.5" customHeight="1" hidden="1" outlineLevel="1">
      <c r="A223" s="20"/>
      <c r="B223" s="21"/>
      <c r="C223" s="22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1:12" s="23" customFormat="1" ht="19.5" customHeight="1" collapsed="1">
      <c r="A224" s="30"/>
      <c r="B224" s="31" t="s">
        <v>135</v>
      </c>
      <c r="C224" s="32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s="23" customFormat="1" ht="4.5" customHeight="1" hidden="1" outlineLevel="1">
      <c r="A225" s="20"/>
      <c r="B225" s="21"/>
      <c r="C225" s="22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1:12" s="23" customFormat="1" ht="15" customHeight="1" hidden="1" outlineLevel="1">
      <c r="A226" s="20"/>
      <c r="B226" s="21"/>
      <c r="C226" s="42" t="s">
        <v>136</v>
      </c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1:12" s="23" customFormat="1" ht="15" customHeight="1" hidden="1" outlineLevel="1">
      <c r="A227" s="20"/>
      <c r="B227" s="21"/>
      <c r="C227" s="22" t="s">
        <v>63</v>
      </c>
      <c r="D227" s="20" t="s">
        <v>137</v>
      </c>
      <c r="E227" s="20"/>
      <c r="F227" s="20"/>
      <c r="G227" s="20"/>
      <c r="H227" s="20"/>
      <c r="I227" s="20"/>
      <c r="J227" s="20"/>
      <c r="K227" s="20"/>
      <c r="L227" s="20"/>
    </row>
    <row r="228" spans="1:12" s="23" customFormat="1" ht="4.5" customHeight="1" hidden="1" outlineLevel="1">
      <c r="A228" s="20"/>
      <c r="B228" s="21"/>
      <c r="C228" s="22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1:12" s="23" customFormat="1" ht="15" customHeight="1" hidden="1" outlineLevel="1">
      <c r="A229" s="20"/>
      <c r="B229" s="21"/>
      <c r="C229" s="42" t="s">
        <v>138</v>
      </c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1:12" s="23" customFormat="1" ht="4.5" customHeight="1" hidden="1" outlineLevel="1">
      <c r="A230" s="20"/>
      <c r="B230" s="21"/>
      <c r="C230" s="22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2" s="23" customFormat="1" ht="15" customHeight="1" hidden="1" outlineLevel="1">
      <c r="A231" s="20"/>
      <c r="B231" s="21"/>
      <c r="C231" s="42" t="s">
        <v>139</v>
      </c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1:12" s="23" customFormat="1" ht="15" customHeight="1" hidden="1" outlineLevel="1">
      <c r="A232" s="20"/>
      <c r="B232" s="21"/>
      <c r="C232" s="22" t="s">
        <v>63</v>
      </c>
      <c r="D232" s="20" t="s">
        <v>140</v>
      </c>
      <c r="E232" s="20"/>
      <c r="F232" s="20"/>
      <c r="G232" s="20"/>
      <c r="H232" s="20"/>
      <c r="I232" s="20"/>
      <c r="J232" s="20"/>
      <c r="K232" s="20"/>
      <c r="L232" s="20"/>
    </row>
    <row r="233" spans="1:12" s="23" customFormat="1" ht="15" customHeight="1" hidden="1" outlineLevel="1">
      <c r="A233" s="20"/>
      <c r="B233" s="21"/>
      <c r="C233" s="22" t="s">
        <v>23</v>
      </c>
      <c r="D233" s="20" t="s">
        <v>141</v>
      </c>
      <c r="E233" s="20"/>
      <c r="F233" s="20"/>
      <c r="G233" s="20"/>
      <c r="H233" s="20"/>
      <c r="I233" s="20"/>
      <c r="J233" s="20"/>
      <c r="K233" s="20"/>
      <c r="L233" s="20"/>
    </row>
    <row r="234" spans="1:12" s="23" customFormat="1" ht="15" customHeight="1" hidden="1" outlineLevel="1">
      <c r="A234" s="20"/>
      <c r="B234" s="21"/>
      <c r="C234" s="22" t="s">
        <v>23</v>
      </c>
      <c r="D234" s="20" t="s">
        <v>142</v>
      </c>
      <c r="E234" s="20"/>
      <c r="F234" s="20"/>
      <c r="G234" s="20"/>
      <c r="H234" s="20"/>
      <c r="I234" s="20"/>
      <c r="J234" s="20"/>
      <c r="K234" s="20"/>
      <c r="L234" s="20"/>
    </row>
    <row r="235" spans="1:12" s="23" customFormat="1" ht="4.5" customHeight="1" hidden="1" outlineLevel="1">
      <c r="A235" s="20"/>
      <c r="B235" s="21"/>
      <c r="C235" s="22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1:12" s="23" customFormat="1" ht="15" customHeight="1" hidden="1" outlineLevel="1">
      <c r="A236" s="20"/>
      <c r="B236" s="21"/>
      <c r="C236" s="42" t="s">
        <v>143</v>
      </c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1:12" s="23" customFormat="1" ht="15" customHeight="1" hidden="1" outlineLevel="1">
      <c r="A237" s="20"/>
      <c r="B237" s="21"/>
      <c r="C237" s="22" t="s">
        <v>63</v>
      </c>
      <c r="D237" s="20" t="s">
        <v>144</v>
      </c>
      <c r="E237" s="20"/>
      <c r="F237" s="20"/>
      <c r="G237" s="20"/>
      <c r="H237" s="20"/>
      <c r="I237" s="20"/>
      <c r="J237" s="20"/>
      <c r="K237" s="20"/>
      <c r="L237" s="20"/>
    </row>
    <row r="238" spans="1:12" s="23" customFormat="1" ht="15" customHeight="1" hidden="1" outlineLevel="1">
      <c r="A238" s="20"/>
      <c r="B238" s="21"/>
      <c r="C238" s="22" t="s">
        <v>23</v>
      </c>
      <c r="D238" s="20" t="s">
        <v>145</v>
      </c>
      <c r="E238" s="20"/>
      <c r="F238" s="20"/>
      <c r="G238" s="20"/>
      <c r="H238" s="20"/>
      <c r="I238" s="20"/>
      <c r="J238" s="20"/>
      <c r="K238" s="20"/>
      <c r="L238" s="20"/>
    </row>
    <row r="239" spans="1:12" s="23" customFormat="1" ht="4.5" customHeight="1" hidden="1" outlineLevel="1">
      <c r="A239" s="20"/>
      <c r="B239" s="21"/>
      <c r="C239" s="22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1:12" s="23" customFormat="1" ht="15" customHeight="1" hidden="1" outlineLevel="1">
      <c r="A240" s="20"/>
      <c r="B240" s="21"/>
      <c r="C240" s="42" t="s">
        <v>146</v>
      </c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1:12" s="23" customFormat="1" ht="15" customHeight="1" hidden="1" outlineLevel="1">
      <c r="A241" s="20"/>
      <c r="B241" s="21"/>
      <c r="C241" s="22" t="s">
        <v>63</v>
      </c>
      <c r="D241" s="20" t="s">
        <v>147</v>
      </c>
      <c r="E241" s="20"/>
      <c r="F241" s="20"/>
      <c r="G241" s="20"/>
      <c r="H241" s="20"/>
      <c r="I241" s="20"/>
      <c r="J241" s="20"/>
      <c r="K241" s="20"/>
      <c r="L241" s="20"/>
    </row>
    <row r="242" spans="1:12" s="23" customFormat="1" ht="4.5" customHeight="1" hidden="1" outlineLevel="1">
      <c r="A242" s="20"/>
      <c r="B242" s="21"/>
      <c r="C242" s="22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1:12" s="23" customFormat="1" ht="19.5" customHeight="1" collapsed="1">
      <c r="A243" s="30"/>
      <c r="B243" s="31" t="s">
        <v>148</v>
      </c>
      <c r="C243" s="32"/>
      <c r="D243" s="30"/>
      <c r="E243" s="30"/>
      <c r="F243" s="30"/>
      <c r="G243" s="30"/>
      <c r="H243" s="30"/>
      <c r="I243" s="30"/>
      <c r="J243" s="30"/>
      <c r="K243" s="30"/>
      <c r="L243" s="30"/>
    </row>
    <row r="244" spans="1:12" s="23" customFormat="1" ht="4.5" customHeight="1" hidden="1" outlineLevel="1">
      <c r="A244" s="20"/>
      <c r="B244" s="21"/>
      <c r="C244" s="22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1:12" s="23" customFormat="1" ht="15" customHeight="1" hidden="1" outlineLevel="1">
      <c r="A245" s="20"/>
      <c r="B245" s="22" t="s">
        <v>6</v>
      </c>
      <c r="C245" s="43" t="s">
        <v>149</v>
      </c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1:12" s="23" customFormat="1" ht="15" customHeight="1" hidden="1" outlineLevel="1">
      <c r="A246" s="20"/>
      <c r="B246" s="22"/>
      <c r="C246" s="40" t="s">
        <v>6</v>
      </c>
      <c r="D246" s="46" t="str">
        <f>"Bitte Variable 'Passwort' pflegen! - aktueller Eintrag: = '"&amp;DefaultPasswort&amp;"'"</f>
        <v>Bitte Variable 'Passwort' pflegen! - aktueller Eintrag: = 'Ihr Passwort'</v>
      </c>
      <c r="E246" s="20"/>
      <c r="F246" s="20"/>
      <c r="G246" s="20"/>
      <c r="H246" s="20"/>
      <c r="I246" s="20"/>
      <c r="J246" s="20"/>
      <c r="K246" s="20"/>
      <c r="L246" s="20"/>
    </row>
    <row r="247" spans="1:12" s="23" customFormat="1" ht="4.5" customHeight="1" hidden="1" outlineLevel="1">
      <c r="A247" s="20"/>
      <c r="B247" s="21"/>
      <c r="C247" s="22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1:12" s="23" customFormat="1" ht="15" customHeight="1" hidden="1" outlineLevel="1">
      <c r="A248" s="20"/>
      <c r="B248" s="21"/>
      <c r="C248" s="42" t="s">
        <v>150</v>
      </c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1:12" s="23" customFormat="1" ht="15" customHeight="1" hidden="1" outlineLevel="1">
      <c r="A249" s="20"/>
      <c r="B249" s="21"/>
      <c r="C249" s="22" t="s">
        <v>63</v>
      </c>
      <c r="D249" s="20" t="s">
        <v>151</v>
      </c>
      <c r="E249" s="20"/>
      <c r="F249" s="20"/>
      <c r="G249" s="20"/>
      <c r="H249" s="20"/>
      <c r="I249" s="20"/>
      <c r="J249" s="20"/>
      <c r="K249" s="20"/>
      <c r="L249" s="20"/>
    </row>
    <row r="250" spans="1:12" s="23" customFormat="1" ht="4.5" customHeight="1" hidden="1" outlineLevel="1">
      <c r="A250" s="20"/>
      <c r="B250" s="21"/>
      <c r="C250" s="22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1:12" s="23" customFormat="1" ht="15" customHeight="1" hidden="1" outlineLevel="1">
      <c r="A251" s="20"/>
      <c r="B251" s="21"/>
      <c r="C251" s="42" t="s">
        <v>152</v>
      </c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1:12" s="23" customFormat="1" ht="15" customHeight="1" hidden="1" outlineLevel="1">
      <c r="A252" s="20"/>
      <c r="B252" s="21"/>
      <c r="C252" s="22" t="s">
        <v>63</v>
      </c>
      <c r="D252" s="20" t="s">
        <v>153</v>
      </c>
      <c r="E252" s="20"/>
      <c r="F252" s="20"/>
      <c r="G252" s="20"/>
      <c r="H252" s="20"/>
      <c r="I252" s="49"/>
      <c r="J252" s="20"/>
      <c r="K252" s="20"/>
      <c r="L252" s="20"/>
    </row>
    <row r="253" spans="1:12" s="23" customFormat="1" ht="15" customHeight="1" hidden="1" outlineLevel="1">
      <c r="A253" s="20"/>
      <c r="B253" s="21"/>
      <c r="C253" s="22" t="s">
        <v>65</v>
      </c>
      <c r="D253" s="20" t="s">
        <v>154</v>
      </c>
      <c r="E253" s="20"/>
      <c r="F253" s="20"/>
      <c r="G253" s="20"/>
      <c r="H253" s="20"/>
      <c r="I253" s="20"/>
      <c r="J253" s="20"/>
      <c r="K253" s="20"/>
      <c r="L253" s="20"/>
    </row>
    <row r="254" spans="1:12" s="23" customFormat="1" ht="15" customHeight="1" hidden="1" outlineLevel="1">
      <c r="A254" s="20"/>
      <c r="B254" s="21"/>
      <c r="C254" s="22" t="s">
        <v>65</v>
      </c>
      <c r="D254" s="20" t="s">
        <v>155</v>
      </c>
      <c r="E254" s="20"/>
      <c r="F254" s="20"/>
      <c r="G254" s="20"/>
      <c r="H254" s="20"/>
      <c r="I254" s="20"/>
      <c r="J254" s="20"/>
      <c r="K254" s="20"/>
      <c r="L254" s="20"/>
    </row>
    <row r="255" spans="1:12" s="23" customFormat="1" ht="4.5" customHeight="1" hidden="1" outlineLevel="1">
      <c r="A255" s="20"/>
      <c r="B255" s="37"/>
      <c r="C255" s="38"/>
      <c r="D255" s="39"/>
      <c r="E255" s="39"/>
      <c r="F255" s="39"/>
      <c r="G255" s="39"/>
      <c r="H255" s="39"/>
      <c r="I255" s="39"/>
      <c r="J255" s="39"/>
      <c r="K255" s="39"/>
      <c r="L255" s="20"/>
    </row>
    <row r="256" spans="1:12" s="23" customFormat="1" ht="4.5" customHeight="1" hidden="1" outlineLevel="1">
      <c r="A256" s="20"/>
      <c r="B256" s="21"/>
      <c r="C256" s="22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1:12" s="23" customFormat="1" ht="15" customHeight="1" hidden="1" outlineLevel="1">
      <c r="A257" s="20"/>
      <c r="B257" s="21"/>
      <c r="C257" s="42" t="s">
        <v>156</v>
      </c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1:12" s="23" customFormat="1" ht="15" customHeight="1" hidden="1" outlineLevel="1">
      <c r="A258" s="20"/>
      <c r="B258" s="21"/>
      <c r="C258" s="22" t="s">
        <v>63</v>
      </c>
      <c r="D258" s="20" t="s">
        <v>157</v>
      </c>
      <c r="E258" s="20"/>
      <c r="F258" s="20"/>
      <c r="G258" s="20"/>
      <c r="H258" s="20"/>
      <c r="I258" s="20"/>
      <c r="J258" s="20"/>
      <c r="K258" s="20"/>
      <c r="L258" s="20"/>
    </row>
    <row r="259" spans="1:12" s="23" customFormat="1" ht="15" customHeight="1" hidden="1" outlineLevel="1">
      <c r="A259" s="20"/>
      <c r="B259" s="21"/>
      <c r="C259" s="22" t="s">
        <v>23</v>
      </c>
      <c r="D259" s="20" t="s">
        <v>158</v>
      </c>
      <c r="E259" s="20"/>
      <c r="F259" s="20"/>
      <c r="G259" s="20"/>
      <c r="H259" s="20"/>
      <c r="I259" s="20"/>
      <c r="J259" s="20"/>
      <c r="K259" s="20"/>
      <c r="L259" s="20"/>
    </row>
    <row r="260" spans="1:12" s="23" customFormat="1" ht="4.5" customHeight="1" hidden="1" outlineLevel="1">
      <c r="A260" s="20"/>
      <c r="B260" s="21"/>
      <c r="C260" s="22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1:12" s="23" customFormat="1" ht="15" customHeight="1" hidden="1" outlineLevel="1">
      <c r="A261" s="20"/>
      <c r="B261" s="21"/>
      <c r="C261" s="42" t="s">
        <v>159</v>
      </c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1:12" s="23" customFormat="1" ht="15" customHeight="1" hidden="1" outlineLevel="1">
      <c r="A262" s="20"/>
      <c r="B262" s="21"/>
      <c r="C262" s="22" t="s">
        <v>63</v>
      </c>
      <c r="D262" s="20" t="s">
        <v>160</v>
      </c>
      <c r="E262" s="20"/>
      <c r="F262" s="20"/>
      <c r="G262" s="20"/>
      <c r="H262" s="20"/>
      <c r="I262" s="20"/>
      <c r="J262" s="20"/>
      <c r="K262" s="20"/>
      <c r="L262" s="20"/>
    </row>
    <row r="263" spans="1:12" s="23" customFormat="1" ht="15" customHeight="1" hidden="1" outlineLevel="1">
      <c r="A263" s="20"/>
      <c r="B263" s="21"/>
      <c r="C263" s="22" t="s">
        <v>23</v>
      </c>
      <c r="D263" s="20" t="s">
        <v>161</v>
      </c>
      <c r="E263" s="20"/>
      <c r="F263" s="20"/>
      <c r="G263" s="20"/>
      <c r="H263" s="20"/>
      <c r="I263" s="20"/>
      <c r="J263" s="20"/>
      <c r="K263" s="20"/>
      <c r="L263" s="20"/>
    </row>
    <row r="264" spans="1:12" s="23" customFormat="1" ht="4.5" customHeight="1" hidden="1" outlineLevel="1">
      <c r="A264" s="20"/>
      <c r="B264" s="37"/>
      <c r="C264" s="38"/>
      <c r="D264" s="39"/>
      <c r="E264" s="39"/>
      <c r="F264" s="39"/>
      <c r="G264" s="39"/>
      <c r="H264" s="39"/>
      <c r="I264" s="39"/>
      <c r="J264" s="39"/>
      <c r="K264" s="39"/>
      <c r="L264" s="20"/>
    </row>
    <row r="265" spans="1:12" s="23" customFormat="1" ht="4.5" customHeight="1" hidden="1" outlineLevel="1">
      <c r="A265" s="20"/>
      <c r="B265" s="21"/>
      <c r="C265" s="22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1:12" s="23" customFormat="1" ht="15" customHeight="1" hidden="1" outlineLevel="1">
      <c r="A266" s="20"/>
      <c r="B266" s="21"/>
      <c r="C266" s="42" t="s">
        <v>162</v>
      </c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1:12" s="23" customFormat="1" ht="15" customHeight="1" hidden="1" outlineLevel="1">
      <c r="A267" s="20"/>
      <c r="B267" s="21"/>
      <c r="C267" s="22" t="s">
        <v>63</v>
      </c>
      <c r="D267" s="20" t="s">
        <v>163</v>
      </c>
      <c r="E267" s="20"/>
      <c r="F267" s="20"/>
      <c r="G267" s="20"/>
      <c r="H267" s="20"/>
      <c r="I267" s="20"/>
      <c r="J267" s="20"/>
      <c r="K267" s="20"/>
      <c r="L267" s="20"/>
    </row>
    <row r="268" spans="1:12" s="23" customFormat="1" ht="15" customHeight="1" hidden="1" outlineLevel="1">
      <c r="A268" s="20"/>
      <c r="B268" s="21"/>
      <c r="C268" s="22" t="s">
        <v>23</v>
      </c>
      <c r="D268" s="20" t="s">
        <v>158</v>
      </c>
      <c r="E268" s="20"/>
      <c r="F268" s="20"/>
      <c r="G268" s="20"/>
      <c r="H268" s="20"/>
      <c r="I268" s="20"/>
      <c r="J268" s="20"/>
      <c r="K268" s="20"/>
      <c r="L268" s="20"/>
    </row>
    <row r="269" spans="1:12" s="23" customFormat="1" ht="4.5" customHeight="1" hidden="1" outlineLevel="1">
      <c r="A269" s="20"/>
      <c r="B269" s="21"/>
      <c r="C269" s="22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1:12" s="23" customFormat="1" ht="15" customHeight="1" hidden="1" outlineLevel="1">
      <c r="A270" s="20"/>
      <c r="B270" s="21"/>
      <c r="C270" s="42" t="s">
        <v>164</v>
      </c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1:12" s="23" customFormat="1" ht="15" customHeight="1" hidden="1" outlineLevel="1">
      <c r="A271" s="20"/>
      <c r="B271" s="21"/>
      <c r="C271" s="22" t="s">
        <v>63</v>
      </c>
      <c r="D271" s="20" t="s">
        <v>165</v>
      </c>
      <c r="E271" s="20"/>
      <c r="F271" s="20"/>
      <c r="G271" s="20"/>
      <c r="H271" s="20"/>
      <c r="I271" s="20"/>
      <c r="J271" s="20"/>
      <c r="K271" s="20"/>
      <c r="L271" s="20"/>
    </row>
    <row r="272" spans="1:12" s="23" customFormat="1" ht="15" customHeight="1" hidden="1" outlineLevel="1">
      <c r="A272" s="20"/>
      <c r="B272" s="21"/>
      <c r="C272" s="22" t="s">
        <v>23</v>
      </c>
      <c r="D272" s="20" t="s">
        <v>161</v>
      </c>
      <c r="E272" s="20"/>
      <c r="F272" s="20"/>
      <c r="G272" s="20"/>
      <c r="H272" s="20"/>
      <c r="I272" s="20"/>
      <c r="J272" s="20"/>
      <c r="K272" s="20"/>
      <c r="L272" s="20"/>
    </row>
    <row r="273" spans="1:12" s="23" customFormat="1" ht="4.5" customHeight="1" hidden="1" outlineLevel="1">
      <c r="A273" s="20"/>
      <c r="B273" s="37"/>
      <c r="C273" s="38"/>
      <c r="D273" s="39"/>
      <c r="E273" s="39"/>
      <c r="F273" s="39"/>
      <c r="G273" s="39"/>
      <c r="H273" s="39"/>
      <c r="I273" s="39"/>
      <c r="J273" s="39"/>
      <c r="K273" s="39"/>
      <c r="L273" s="20"/>
    </row>
    <row r="274" spans="1:12" s="23" customFormat="1" ht="4.5" customHeight="1" hidden="1" outlineLevel="1">
      <c r="A274" s="20"/>
      <c r="B274" s="21"/>
      <c r="C274" s="22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1:12" s="23" customFormat="1" ht="15" customHeight="1" hidden="1" outlineLevel="1">
      <c r="A275" s="20"/>
      <c r="B275" s="21"/>
      <c r="C275" s="42" t="s">
        <v>166</v>
      </c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1:12" s="23" customFormat="1" ht="15" customHeight="1" hidden="1" outlineLevel="1">
      <c r="A276" s="20"/>
      <c r="B276" s="21"/>
      <c r="C276" s="22" t="s">
        <v>63</v>
      </c>
      <c r="D276" s="20" t="s">
        <v>167</v>
      </c>
      <c r="E276" s="20"/>
      <c r="F276" s="20"/>
      <c r="G276" s="20"/>
      <c r="H276" s="20"/>
      <c r="I276" s="20"/>
      <c r="J276" s="20"/>
      <c r="K276" s="20"/>
      <c r="L276" s="20"/>
    </row>
    <row r="277" spans="1:12" s="23" customFormat="1" ht="15" customHeight="1" hidden="1" outlineLevel="1">
      <c r="A277" s="20"/>
      <c r="B277" s="21"/>
      <c r="C277" s="22" t="s">
        <v>23</v>
      </c>
      <c r="D277" s="20" t="s">
        <v>168</v>
      </c>
      <c r="E277" s="20"/>
      <c r="F277" s="20"/>
      <c r="G277" s="20"/>
      <c r="H277" s="20"/>
      <c r="I277" s="20"/>
      <c r="J277" s="20"/>
      <c r="K277" s="20"/>
      <c r="L277" s="20"/>
    </row>
    <row r="278" spans="1:12" s="23" customFormat="1" ht="15" customHeight="1" hidden="1" outlineLevel="1">
      <c r="A278" s="20"/>
      <c r="B278" s="21"/>
      <c r="C278" s="50" t="s">
        <v>6</v>
      </c>
      <c r="D278" s="20" t="s">
        <v>169</v>
      </c>
      <c r="E278" s="20"/>
      <c r="F278" s="20"/>
      <c r="G278" s="20"/>
      <c r="H278" s="20"/>
      <c r="I278" s="20"/>
      <c r="J278" s="20"/>
      <c r="K278" s="20"/>
      <c r="L278" s="20"/>
    </row>
    <row r="279" spans="1:12" s="23" customFormat="1" ht="4.5" customHeight="1" hidden="1" outlineLevel="1">
      <c r="A279" s="20"/>
      <c r="B279" s="21"/>
      <c r="C279" s="22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1:12" s="23" customFormat="1" ht="19.5" customHeight="1" collapsed="1">
      <c r="A280" s="30"/>
      <c r="B280" s="31" t="s">
        <v>390</v>
      </c>
      <c r="C280" s="32"/>
      <c r="D280" s="30"/>
      <c r="E280" s="30"/>
      <c r="F280" s="30"/>
      <c r="G280" s="30"/>
      <c r="H280" s="30"/>
      <c r="I280" s="30"/>
      <c r="J280" s="30"/>
      <c r="K280" s="30"/>
      <c r="L280" s="30"/>
    </row>
    <row r="281" spans="1:12" s="23" customFormat="1" ht="4.5" customHeight="1" hidden="1" outlineLevel="1">
      <c r="A281" s="20"/>
      <c r="B281" s="36"/>
      <c r="C281" s="51"/>
      <c r="D281" s="34"/>
      <c r="E281" s="34"/>
      <c r="F281" s="34"/>
      <c r="G281" s="34"/>
      <c r="H281" s="34"/>
      <c r="I281" s="34"/>
      <c r="J281" s="34"/>
      <c r="K281" s="34"/>
      <c r="L281" s="20"/>
    </row>
    <row r="282" spans="1:12" s="23" customFormat="1" ht="15" customHeight="1" hidden="1" outlineLevel="1">
      <c r="A282" s="20"/>
      <c r="B282" s="21"/>
      <c r="C282" s="42" t="s">
        <v>373</v>
      </c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1:12" s="23" customFormat="1" ht="15" customHeight="1" hidden="1" outlineLevel="1">
      <c r="A283" s="20"/>
      <c r="B283" s="21"/>
      <c r="C283" s="22" t="s">
        <v>63</v>
      </c>
      <c r="D283" s="21" t="s">
        <v>375</v>
      </c>
      <c r="E283" s="20"/>
      <c r="F283" s="20"/>
      <c r="G283" s="20"/>
      <c r="H283" s="20"/>
      <c r="I283" s="20"/>
      <c r="J283" s="20"/>
      <c r="K283" s="20"/>
      <c r="L283" s="20"/>
    </row>
    <row r="284" spans="1:12" s="23" customFormat="1" ht="15" customHeight="1" hidden="1" outlineLevel="1">
      <c r="A284" s="20"/>
      <c r="B284" s="33"/>
      <c r="C284" s="40" t="s">
        <v>6</v>
      </c>
      <c r="D284" s="46" t="str">
        <f>"Bitte Variable 'Fremdwährung' pflegen! - aktuell: = ' "&amp;Fremdwährung&amp;" '"</f>
        <v>Bitte Variable 'Fremdwährung' pflegen! - aktuell: = ' USD - Benutzerspezifisch - Kurs: 1,1 '</v>
      </c>
      <c r="E284" s="20"/>
      <c r="F284" s="20"/>
      <c r="G284" s="20"/>
      <c r="H284" s="47"/>
      <c r="I284" s="45"/>
      <c r="J284" s="45"/>
      <c r="K284" s="45"/>
      <c r="L284" s="20"/>
    </row>
    <row r="285" spans="1:12" s="23" customFormat="1" ht="15" customHeight="1" hidden="1" outlineLevel="1">
      <c r="A285" s="20"/>
      <c r="B285" s="33"/>
      <c r="C285" s="40" t="s">
        <v>6</v>
      </c>
      <c r="D285" s="46" t="str">
        <f>"Bitte Variable 'Währungsformat_FREMD' pflegen! - aktuelles Format: = ' "&amp;Währungsformat_FREMD&amp;" '"</f>
        <v>Bitte Variable 'Währungsformat_FREMD' pflegen! - aktuelles Format: = ' #,##0 "USD" '</v>
      </c>
      <c r="E285" s="20"/>
      <c r="F285" s="20"/>
      <c r="G285" s="20"/>
      <c r="H285" s="47"/>
      <c r="I285" s="45"/>
      <c r="J285" s="45"/>
      <c r="K285" s="45"/>
      <c r="L285" s="20"/>
    </row>
    <row r="286" spans="1:12" s="23" customFormat="1" ht="4.5" customHeight="1" hidden="1" outlineLevel="1">
      <c r="A286" s="20"/>
      <c r="B286" s="21"/>
      <c r="C286" s="21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1:12" s="23" customFormat="1" ht="15" customHeight="1" hidden="1" outlineLevel="1">
      <c r="A287" s="20"/>
      <c r="B287" s="21"/>
      <c r="C287" s="42" t="s">
        <v>374</v>
      </c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1:12" s="23" customFormat="1" ht="15" customHeight="1" hidden="1" outlineLevel="1">
      <c r="A288" s="20"/>
      <c r="B288" s="21"/>
      <c r="C288" s="22" t="s">
        <v>63</v>
      </c>
      <c r="D288" s="21" t="s">
        <v>376</v>
      </c>
      <c r="E288" s="20"/>
      <c r="F288" s="20"/>
      <c r="G288" s="20"/>
      <c r="H288" s="20"/>
      <c r="I288" s="20"/>
      <c r="J288" s="20"/>
      <c r="K288" s="20"/>
      <c r="L288" s="20"/>
    </row>
    <row r="289" spans="1:12" s="23" customFormat="1" ht="15" customHeight="1" hidden="1" outlineLevel="1">
      <c r="A289" s="20"/>
      <c r="B289" s="33"/>
      <c r="C289" s="40" t="s">
        <v>6</v>
      </c>
      <c r="D289" s="46" t="str">
        <f>"Bitte Variable 'Währungsformat EUR' pflegen! - aktuelles Format: = ' "&amp;Währungsformat_EUR&amp;" '"</f>
        <v>Bitte Variable 'Währungsformat EUR' pflegen! - aktuelles Format: = ' #,##0 "EUR" '</v>
      </c>
      <c r="E289" s="20"/>
      <c r="F289" s="20"/>
      <c r="G289" s="20"/>
      <c r="H289" s="47"/>
      <c r="I289" s="45"/>
      <c r="J289" s="45"/>
      <c r="K289" s="45"/>
      <c r="L289" s="20"/>
    </row>
    <row r="290" spans="1:12" s="23" customFormat="1" ht="4.5" customHeight="1" hidden="1" outlineLevel="1">
      <c r="A290" s="20"/>
      <c r="B290" s="36"/>
      <c r="C290" s="51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s="23" customFormat="1" ht="15" customHeight="1" hidden="1" outlineLevel="1">
      <c r="A291" s="20"/>
      <c r="B291" s="50" t="s">
        <v>6</v>
      </c>
      <c r="C291" s="52" t="s">
        <v>170</v>
      </c>
      <c r="D291" s="52"/>
      <c r="E291" s="20"/>
      <c r="F291" s="20"/>
      <c r="G291" s="20"/>
      <c r="H291" s="20"/>
      <c r="I291" s="20"/>
      <c r="J291" s="20"/>
      <c r="K291" s="20"/>
      <c r="L291" s="20"/>
    </row>
    <row r="292" spans="1:12" s="23" customFormat="1" ht="15" customHeight="1" hidden="1" outlineLevel="1">
      <c r="A292" s="20"/>
      <c r="B292" s="21"/>
      <c r="C292" s="22" t="s">
        <v>88</v>
      </c>
      <c r="D292" s="21" t="s">
        <v>171</v>
      </c>
      <c r="E292" s="20"/>
      <c r="F292" s="20"/>
      <c r="G292" s="20"/>
      <c r="H292" s="20"/>
      <c r="I292" s="20"/>
      <c r="J292" s="20"/>
      <c r="K292" s="20"/>
      <c r="L292" s="20"/>
    </row>
    <row r="293" spans="1:12" s="23" customFormat="1" ht="15" customHeight="1" hidden="1" outlineLevel="1">
      <c r="A293" s="20"/>
      <c r="B293" s="21"/>
      <c r="C293" s="22" t="s">
        <v>88</v>
      </c>
      <c r="D293" s="21" t="s">
        <v>172</v>
      </c>
      <c r="E293" s="20"/>
      <c r="F293" s="20"/>
      <c r="G293" s="20"/>
      <c r="H293" s="20"/>
      <c r="I293" s="20"/>
      <c r="J293" s="20"/>
      <c r="K293" s="20"/>
      <c r="L293" s="20"/>
    </row>
    <row r="294" spans="1:12" s="23" customFormat="1" ht="15" customHeight="1" hidden="1" outlineLevel="1">
      <c r="A294" s="20"/>
      <c r="B294" s="21"/>
      <c r="C294" s="22" t="s">
        <v>88</v>
      </c>
      <c r="D294" s="21" t="s">
        <v>173</v>
      </c>
      <c r="E294" s="20"/>
      <c r="F294" s="20"/>
      <c r="G294" s="20"/>
      <c r="H294" s="20"/>
      <c r="I294" s="20"/>
      <c r="J294" s="20"/>
      <c r="K294" s="20"/>
      <c r="L294" s="20"/>
    </row>
    <row r="295" spans="1:12" s="23" customFormat="1" ht="4.5" customHeight="1" hidden="1" outlineLevel="1">
      <c r="A295" s="20"/>
      <c r="B295" s="36"/>
      <c r="C295" s="51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s="23" customFormat="1" ht="15" customHeight="1" hidden="1" outlineLevel="1">
      <c r="A296" s="20"/>
      <c r="B296" s="22" t="s">
        <v>6</v>
      </c>
      <c r="C296" s="52" t="s">
        <v>174</v>
      </c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1:12" s="23" customFormat="1" ht="15" customHeight="1" hidden="1" outlineLevel="1">
      <c r="A297" s="20"/>
      <c r="B297" s="21"/>
      <c r="C297" s="22" t="s">
        <v>88</v>
      </c>
      <c r="D297" s="21" t="s">
        <v>175</v>
      </c>
      <c r="E297" s="20"/>
      <c r="F297" s="20"/>
      <c r="G297" s="20"/>
      <c r="H297" s="20"/>
      <c r="I297" s="20"/>
      <c r="J297" s="20"/>
      <c r="K297" s="20"/>
      <c r="L297" s="20"/>
    </row>
    <row r="298" spans="1:12" s="23" customFormat="1" ht="15" customHeight="1" hidden="1" outlineLevel="1">
      <c r="A298" s="20"/>
      <c r="B298" s="21"/>
      <c r="C298" s="22" t="s">
        <v>88</v>
      </c>
      <c r="D298" s="21" t="s">
        <v>176</v>
      </c>
      <c r="E298" s="20"/>
      <c r="F298" s="20"/>
      <c r="G298" s="20"/>
      <c r="H298" s="20"/>
      <c r="I298" s="20"/>
      <c r="J298" s="20"/>
      <c r="K298" s="20"/>
      <c r="L298" s="20"/>
    </row>
    <row r="299" spans="1:12" s="23" customFormat="1" ht="15" customHeight="1" hidden="1" outlineLevel="1">
      <c r="A299" s="20"/>
      <c r="B299" s="21"/>
      <c r="C299" s="22" t="s">
        <v>88</v>
      </c>
      <c r="D299" s="21" t="s">
        <v>177</v>
      </c>
      <c r="E299" s="20"/>
      <c r="F299" s="20"/>
      <c r="G299" s="20"/>
      <c r="H299" s="20"/>
      <c r="I299" s="20"/>
      <c r="J299" s="20"/>
      <c r="K299" s="20"/>
      <c r="L299" s="20"/>
    </row>
    <row r="300" spans="1:12" s="23" customFormat="1" ht="4.5" customHeight="1" hidden="1" outlineLevel="1">
      <c r="A300" s="20"/>
      <c r="B300" s="36"/>
      <c r="C300" s="51"/>
      <c r="D300" s="34"/>
      <c r="E300" s="34"/>
      <c r="F300" s="34"/>
      <c r="G300" s="34"/>
      <c r="H300" s="34"/>
      <c r="I300" s="34"/>
      <c r="J300" s="34"/>
      <c r="K300" s="34"/>
      <c r="L300" s="20"/>
    </row>
    <row r="301" spans="1:12" s="23" customFormat="1" ht="19.5" customHeight="1" collapsed="1">
      <c r="A301" s="30"/>
      <c r="B301" s="31" t="s">
        <v>178</v>
      </c>
      <c r="C301" s="32"/>
      <c r="D301" s="30"/>
      <c r="E301" s="30"/>
      <c r="F301" s="30"/>
      <c r="G301" s="30"/>
      <c r="H301" s="30"/>
      <c r="I301" s="30"/>
      <c r="J301" s="30"/>
      <c r="K301" s="30"/>
      <c r="L301" s="30"/>
    </row>
    <row r="302" spans="1:12" s="23" customFormat="1" ht="4.5" customHeight="1" hidden="1" outlineLevel="1">
      <c r="A302" s="20"/>
      <c r="B302" s="21"/>
      <c r="C302" s="21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1:12" s="23" customFormat="1" ht="15" customHeight="1" hidden="1" outlineLevel="1">
      <c r="A303" s="20"/>
      <c r="B303" s="22" t="s">
        <v>6</v>
      </c>
      <c r="C303" s="42" t="s">
        <v>179</v>
      </c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1:12" s="23" customFormat="1" ht="15" customHeight="1" hidden="1" outlineLevel="1">
      <c r="A304" s="20"/>
      <c r="B304" s="21"/>
      <c r="C304" s="42" t="s">
        <v>180</v>
      </c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1:12" s="23" customFormat="1" ht="4.5" customHeight="1" hidden="1" outlineLevel="1">
      <c r="A305" s="20"/>
      <c r="B305" s="21"/>
      <c r="C305" s="21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1:12" s="23" customFormat="1" ht="15" customHeight="1" hidden="1" outlineLevel="1">
      <c r="A306" s="20"/>
      <c r="B306" s="36"/>
      <c r="C306" s="42" t="s">
        <v>181</v>
      </c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1:12" s="23" customFormat="1" ht="15" customHeight="1" hidden="1" outlineLevel="1">
      <c r="A307" s="20"/>
      <c r="B307" s="21"/>
      <c r="C307" s="22" t="s">
        <v>23</v>
      </c>
      <c r="D307" s="21" t="s">
        <v>182</v>
      </c>
      <c r="E307" s="20"/>
      <c r="F307" s="20"/>
      <c r="G307" s="20"/>
      <c r="H307" s="20"/>
      <c r="I307" s="20"/>
      <c r="J307" s="20"/>
      <c r="K307" s="20"/>
      <c r="L307" s="20"/>
    </row>
    <row r="308" spans="1:12" s="23" customFormat="1" ht="15" customHeight="1" hidden="1" outlineLevel="1">
      <c r="A308" s="20"/>
      <c r="B308" s="21"/>
      <c r="C308" s="22" t="s">
        <v>23</v>
      </c>
      <c r="D308" s="21" t="s">
        <v>183</v>
      </c>
      <c r="E308" s="20"/>
      <c r="F308" s="20"/>
      <c r="G308" s="20"/>
      <c r="H308" s="20"/>
      <c r="I308" s="20"/>
      <c r="J308" s="20"/>
      <c r="K308" s="20"/>
      <c r="L308" s="20"/>
    </row>
    <row r="309" spans="1:12" s="23" customFormat="1" ht="15" customHeight="1" hidden="1" outlineLevel="1">
      <c r="A309" s="20"/>
      <c r="B309" s="21"/>
      <c r="C309" s="22" t="s">
        <v>23</v>
      </c>
      <c r="D309" s="21" t="s">
        <v>184</v>
      </c>
      <c r="E309" s="20"/>
      <c r="F309" s="20"/>
      <c r="G309" s="20"/>
      <c r="H309" s="20"/>
      <c r="I309" s="20"/>
      <c r="J309" s="20"/>
      <c r="K309" s="20"/>
      <c r="L309" s="20"/>
    </row>
    <row r="310" spans="1:12" s="23" customFormat="1" ht="15" customHeight="1" hidden="1" outlineLevel="1">
      <c r="A310" s="20"/>
      <c r="B310" s="21"/>
      <c r="C310" s="22"/>
      <c r="D310" s="21" t="s">
        <v>185</v>
      </c>
      <c r="E310" s="20"/>
      <c r="F310" s="20"/>
      <c r="G310" s="20"/>
      <c r="H310" s="20"/>
      <c r="I310" s="20"/>
      <c r="J310" s="20"/>
      <c r="K310" s="20"/>
      <c r="L310" s="20"/>
    </row>
    <row r="311" spans="1:12" s="23" customFormat="1" ht="4.5" customHeight="1" hidden="1" outlineLevel="1">
      <c r="A311" s="20"/>
      <c r="B311" s="21"/>
      <c r="C311" s="53"/>
      <c r="D311" s="21"/>
      <c r="E311" s="20"/>
      <c r="F311" s="20"/>
      <c r="G311" s="20"/>
      <c r="H311" s="20"/>
      <c r="I311" s="20"/>
      <c r="J311" s="20"/>
      <c r="K311" s="20"/>
      <c r="L311" s="20"/>
    </row>
    <row r="312" spans="1:12" s="23" customFormat="1" ht="15" customHeight="1" hidden="1" outlineLevel="1">
      <c r="A312" s="20"/>
      <c r="B312" s="21"/>
      <c r="C312" s="42" t="s">
        <v>186</v>
      </c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1:12" s="23" customFormat="1" ht="15" customHeight="1" hidden="1" outlineLevel="1">
      <c r="A313" s="20"/>
      <c r="B313" s="21"/>
      <c r="C313" s="22" t="s">
        <v>23</v>
      </c>
      <c r="D313" s="21" t="s">
        <v>187</v>
      </c>
      <c r="E313" s="20"/>
      <c r="F313" s="20"/>
      <c r="G313" s="20"/>
      <c r="H313" s="20"/>
      <c r="I313" s="20"/>
      <c r="J313" s="20"/>
      <c r="K313" s="20"/>
      <c r="L313" s="20"/>
    </row>
    <row r="314" spans="1:12" s="23" customFormat="1" ht="4.5" customHeight="1" hidden="1" outlineLevel="1">
      <c r="A314" s="20"/>
      <c r="B314" s="21"/>
      <c r="C314" s="53"/>
      <c r="D314" s="21"/>
      <c r="E314" s="20"/>
      <c r="F314" s="20"/>
      <c r="G314" s="20"/>
      <c r="H314" s="20"/>
      <c r="I314" s="20"/>
      <c r="J314" s="20"/>
      <c r="K314" s="20"/>
      <c r="L314" s="20"/>
    </row>
    <row r="315" spans="1:12" s="23" customFormat="1" ht="15" customHeight="1" hidden="1" outlineLevel="1">
      <c r="A315" s="20"/>
      <c r="B315" s="21"/>
      <c r="C315" s="42" t="s">
        <v>188</v>
      </c>
      <c r="D315" s="20"/>
      <c r="E315" s="54"/>
      <c r="F315" s="20"/>
      <c r="G315" s="20"/>
      <c r="H315" s="20"/>
      <c r="I315" s="20"/>
      <c r="J315" s="20"/>
      <c r="K315" s="20"/>
      <c r="L315" s="20"/>
    </row>
    <row r="316" spans="1:12" s="23" customFormat="1" ht="15" customHeight="1" hidden="1" outlineLevel="1">
      <c r="A316" s="20"/>
      <c r="B316" s="21"/>
      <c r="C316" s="22" t="s">
        <v>23</v>
      </c>
      <c r="D316" s="20" t="s">
        <v>189</v>
      </c>
      <c r="E316" s="20"/>
      <c r="F316" s="20"/>
      <c r="G316" s="20"/>
      <c r="H316" s="20"/>
      <c r="I316" s="20"/>
      <c r="J316" s="20"/>
      <c r="K316" s="20"/>
      <c r="L316" s="20"/>
    </row>
    <row r="317" spans="1:12" s="23" customFormat="1" ht="4.5" customHeight="1" hidden="1" outlineLevel="1">
      <c r="A317" s="20"/>
      <c r="B317" s="21"/>
      <c r="C317" s="53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1:12" s="23" customFormat="1" ht="15" customHeight="1" hidden="1" outlineLevel="1">
      <c r="A318" s="20"/>
      <c r="B318" s="21"/>
      <c r="C318" s="42" t="s">
        <v>190</v>
      </c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1:12" s="23" customFormat="1" ht="15" customHeight="1" hidden="1" outlineLevel="1">
      <c r="A319" s="20"/>
      <c r="B319" s="21"/>
      <c r="C319" s="22" t="s">
        <v>23</v>
      </c>
      <c r="D319" s="20" t="s">
        <v>191</v>
      </c>
      <c r="E319" s="20"/>
      <c r="F319" s="20"/>
      <c r="G319" s="20"/>
      <c r="H319" s="20"/>
      <c r="I319" s="20"/>
      <c r="J319" s="20"/>
      <c r="K319" s="20"/>
      <c r="L319" s="20"/>
    </row>
    <row r="320" spans="1:12" s="23" customFormat="1" ht="4.5" customHeight="1" hidden="1" outlineLevel="1">
      <c r="A320" s="20"/>
      <c r="B320" s="21"/>
      <c r="C320" s="22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1:12" s="23" customFormat="1" ht="19.5" customHeight="1" collapsed="1">
      <c r="A321" s="30"/>
      <c r="B321" s="31" t="s">
        <v>192</v>
      </c>
      <c r="C321" s="32"/>
      <c r="D321" s="30"/>
      <c r="E321" s="30"/>
      <c r="F321" s="30"/>
      <c r="G321" s="30"/>
      <c r="H321" s="30"/>
      <c r="I321" s="30"/>
      <c r="J321" s="30"/>
      <c r="K321" s="30"/>
      <c r="L321" s="30"/>
    </row>
    <row r="322" spans="1:12" s="23" customFormat="1" ht="4.5" customHeight="1" hidden="1" outlineLevel="1">
      <c r="A322" s="20"/>
      <c r="B322" s="21"/>
      <c r="C322" s="22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1:12" s="23" customFormat="1" ht="15" customHeight="1" hidden="1" outlineLevel="1">
      <c r="A323" s="20"/>
      <c r="B323" s="22" t="s">
        <v>6</v>
      </c>
      <c r="C323" s="43" t="s">
        <v>193</v>
      </c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s="23" customFormat="1" ht="15" customHeight="1" hidden="1" outlineLevel="1">
      <c r="A324" s="20"/>
      <c r="B324" s="22"/>
      <c r="C324" s="40" t="s">
        <v>6</v>
      </c>
      <c r="D324" s="46" t="str">
        <f>"Bitte Variable 'Vor- und Nachname' pflegen! - aktueller Eintrag: = '"&amp;USER&amp;"'"</f>
        <v>Bitte Variable 'Vor- und Nachname' pflegen! - aktueller Eintrag: = 'Ihr Name'</v>
      </c>
      <c r="E324" s="20"/>
      <c r="F324" s="20"/>
      <c r="G324" s="20"/>
      <c r="H324" s="20"/>
      <c r="I324" s="20"/>
      <c r="J324" s="20"/>
      <c r="K324" s="20"/>
      <c r="L324" s="20"/>
    </row>
    <row r="325" spans="1:12" s="23" customFormat="1" ht="4.5" customHeight="1" hidden="1" outlineLevel="1">
      <c r="A325" s="20"/>
      <c r="B325" s="21"/>
      <c r="C325" s="22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1:12" s="23" customFormat="1" ht="15" customHeight="1" hidden="1" outlineLevel="1">
      <c r="A326" s="20"/>
      <c r="B326" s="21"/>
      <c r="C326" s="42" t="s">
        <v>194</v>
      </c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1:12" s="23" customFormat="1" ht="15" customHeight="1" hidden="1" outlineLevel="1">
      <c r="A327" s="20"/>
      <c r="B327" s="21"/>
      <c r="C327" s="22" t="s">
        <v>63</v>
      </c>
      <c r="D327" s="20" t="s">
        <v>195</v>
      </c>
      <c r="E327" s="20"/>
      <c r="F327" s="20"/>
      <c r="G327" s="20"/>
      <c r="H327" s="20"/>
      <c r="I327" s="20"/>
      <c r="J327" s="20"/>
      <c r="K327" s="20"/>
      <c r="L327" s="20"/>
    </row>
    <row r="328" spans="1:12" s="23" customFormat="1" ht="4.5" customHeight="1" hidden="1" outlineLevel="1">
      <c r="A328" s="20"/>
      <c r="B328" s="21"/>
      <c r="C328" s="22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1:12" s="23" customFormat="1" ht="15" customHeight="1" hidden="1" outlineLevel="1">
      <c r="A329" s="20"/>
      <c r="B329" s="21"/>
      <c r="C329" s="42" t="s">
        <v>196</v>
      </c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1:12" s="23" customFormat="1" ht="15" customHeight="1" hidden="1" outlineLevel="1">
      <c r="A330" s="20"/>
      <c r="B330" s="21"/>
      <c r="C330" s="22" t="s">
        <v>63</v>
      </c>
      <c r="D330" s="20" t="s">
        <v>197</v>
      </c>
      <c r="E330" s="20"/>
      <c r="F330" s="20"/>
      <c r="G330" s="20"/>
      <c r="H330" s="20"/>
      <c r="I330" s="20"/>
      <c r="J330" s="20"/>
      <c r="K330" s="20"/>
      <c r="L330" s="20"/>
    </row>
    <row r="331" spans="1:12" s="23" customFormat="1" ht="4.5" customHeight="1" hidden="1" outlineLevel="1">
      <c r="A331" s="20"/>
      <c r="B331" s="21"/>
      <c r="C331" s="22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1:12" s="23" customFormat="1" ht="15" customHeight="1" hidden="1" outlineLevel="1">
      <c r="A332" s="20"/>
      <c r="B332" s="21"/>
      <c r="C332" s="42" t="s">
        <v>198</v>
      </c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1:12" s="23" customFormat="1" ht="15" customHeight="1" hidden="1" outlineLevel="1">
      <c r="A333" s="20"/>
      <c r="B333" s="21"/>
      <c r="C333" s="22" t="s">
        <v>63</v>
      </c>
      <c r="D333" s="20" t="s">
        <v>199</v>
      </c>
      <c r="E333" s="20"/>
      <c r="F333" s="20"/>
      <c r="G333" s="20"/>
      <c r="H333" s="20"/>
      <c r="I333" s="20"/>
      <c r="J333" s="20"/>
      <c r="K333" s="20"/>
      <c r="L333" s="20"/>
    </row>
    <row r="334" spans="1:12" s="23" customFormat="1" ht="4.5" customHeight="1" hidden="1" outlineLevel="1">
      <c r="A334" s="20"/>
      <c r="B334" s="21"/>
      <c r="C334" s="22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1:12" s="23" customFormat="1" ht="15" customHeight="1" hidden="1" outlineLevel="1">
      <c r="A335" s="20"/>
      <c r="B335" s="21"/>
      <c r="C335" s="42" t="s">
        <v>264</v>
      </c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1:12" s="23" customFormat="1" ht="15" customHeight="1" hidden="1" outlineLevel="1">
      <c r="A336" s="20"/>
      <c r="B336" s="21"/>
      <c r="C336" s="22" t="s">
        <v>63</v>
      </c>
      <c r="D336" s="20" t="s">
        <v>265</v>
      </c>
      <c r="E336" s="20"/>
      <c r="F336" s="20"/>
      <c r="G336" s="20"/>
      <c r="H336" s="20"/>
      <c r="I336" s="20"/>
      <c r="J336" s="20"/>
      <c r="K336" s="20"/>
      <c r="L336" s="20"/>
    </row>
    <row r="337" spans="1:12" s="23" customFormat="1" ht="4.5" customHeight="1" hidden="1" outlineLevel="1">
      <c r="A337" s="20"/>
      <c r="B337" s="21"/>
      <c r="C337" s="22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1:12" s="23" customFormat="1" ht="19.5" customHeight="1" collapsed="1">
      <c r="A338" s="30"/>
      <c r="B338" s="31" t="s">
        <v>200</v>
      </c>
      <c r="C338" s="32"/>
      <c r="D338" s="30"/>
      <c r="E338" s="30"/>
      <c r="F338" s="30"/>
      <c r="G338" s="30"/>
      <c r="H338" s="30"/>
      <c r="I338" s="30"/>
      <c r="J338" s="30"/>
      <c r="K338" s="30"/>
      <c r="L338" s="30"/>
    </row>
    <row r="339" spans="1:12" s="23" customFormat="1" ht="4.5" customHeight="1" hidden="1" outlineLevel="1">
      <c r="A339" s="20"/>
      <c r="B339" s="21"/>
      <c r="C339" s="22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1:12" s="23" customFormat="1" ht="15" customHeight="1" hidden="1" outlineLevel="1">
      <c r="A340" s="20"/>
      <c r="B340" s="21"/>
      <c r="C340" s="42" t="s">
        <v>201</v>
      </c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1:12" s="23" customFormat="1" ht="15" customHeight="1" hidden="1" outlineLevel="1">
      <c r="A341" s="20"/>
      <c r="B341" s="21"/>
      <c r="C341" s="22" t="s">
        <v>63</v>
      </c>
      <c r="D341" s="20" t="s">
        <v>202</v>
      </c>
      <c r="E341" s="20"/>
      <c r="F341" s="20"/>
      <c r="G341" s="20"/>
      <c r="H341" s="20"/>
      <c r="I341" s="20"/>
      <c r="J341" s="20"/>
      <c r="K341" s="20"/>
      <c r="L341" s="20"/>
    </row>
    <row r="342" spans="1:12" s="23" customFormat="1" ht="4.5" customHeight="1" hidden="1" outlineLevel="1">
      <c r="A342" s="20"/>
      <c r="B342" s="21"/>
      <c r="C342" s="22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1:12" s="23" customFormat="1" ht="15" customHeight="1" hidden="1" outlineLevel="1">
      <c r="A343" s="20"/>
      <c r="B343" s="21"/>
      <c r="C343" s="42" t="s">
        <v>203</v>
      </c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1:12" s="23" customFormat="1" ht="15" customHeight="1" hidden="1" outlineLevel="1">
      <c r="A344" s="20"/>
      <c r="B344" s="21"/>
      <c r="C344" s="22" t="s">
        <v>63</v>
      </c>
      <c r="D344" s="20" t="s">
        <v>204</v>
      </c>
      <c r="E344" s="20"/>
      <c r="F344" s="20"/>
      <c r="G344" s="20"/>
      <c r="H344" s="20"/>
      <c r="I344" s="20"/>
      <c r="J344" s="20"/>
      <c r="K344" s="20"/>
      <c r="L344" s="20"/>
    </row>
    <row r="345" spans="1:12" s="23" customFormat="1" ht="4.5" customHeight="1" hidden="1" outlineLevel="1">
      <c r="A345" s="20"/>
      <c r="B345" s="21"/>
      <c r="C345" s="22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1:12" s="23" customFormat="1" ht="19.5" customHeight="1" collapsed="1">
      <c r="A346" s="30"/>
      <c r="B346" s="31" t="s">
        <v>205</v>
      </c>
      <c r="C346" s="32"/>
      <c r="D346" s="30"/>
      <c r="E346" s="30"/>
      <c r="F346" s="30"/>
      <c r="G346" s="30"/>
      <c r="H346" s="30"/>
      <c r="I346" s="30"/>
      <c r="J346" s="30"/>
      <c r="K346" s="30"/>
      <c r="L346" s="30"/>
    </row>
    <row r="347" spans="1:12" s="23" customFormat="1" ht="4.5" customHeight="1" hidden="1" outlineLevel="1">
      <c r="A347" s="20"/>
      <c r="B347" s="21"/>
      <c r="C347" s="22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1:12" s="23" customFormat="1" ht="15" customHeight="1" hidden="1" outlineLevel="1">
      <c r="A348" s="34"/>
      <c r="B348" s="36"/>
      <c r="C348" s="22" t="s">
        <v>63</v>
      </c>
      <c r="D348" s="36" t="s">
        <v>206</v>
      </c>
      <c r="E348" s="34"/>
      <c r="F348" s="34"/>
      <c r="G348" s="34"/>
      <c r="H348" s="34"/>
      <c r="I348" s="34"/>
      <c r="J348" s="34"/>
      <c r="K348" s="34"/>
      <c r="L348" s="34"/>
    </row>
    <row r="349" spans="1:12" s="23" customFormat="1" ht="15" customHeight="1" hidden="1" outlineLevel="1">
      <c r="A349" s="20"/>
      <c r="B349" s="36"/>
      <c r="C349" s="36" t="s">
        <v>207</v>
      </c>
      <c r="D349" s="34"/>
      <c r="E349" s="34"/>
      <c r="F349" s="34"/>
      <c r="G349" s="34"/>
      <c r="H349" s="34"/>
      <c r="I349" s="34"/>
      <c r="J349" s="34"/>
      <c r="K349" s="34"/>
      <c r="L349" s="20"/>
    </row>
    <row r="350" spans="1:12" s="23" customFormat="1" ht="15" customHeight="1" hidden="1" outlineLevel="1">
      <c r="A350" s="20"/>
      <c r="B350" s="36"/>
      <c r="C350" s="36" t="s">
        <v>208</v>
      </c>
      <c r="D350" s="34"/>
      <c r="E350" s="34"/>
      <c r="F350" s="34"/>
      <c r="G350" s="34"/>
      <c r="H350" s="34"/>
      <c r="I350" s="34"/>
      <c r="J350" s="34"/>
      <c r="K350" s="34"/>
      <c r="L350" s="20"/>
    </row>
    <row r="351" spans="1:12" s="23" customFormat="1" ht="15" customHeight="1" hidden="1" outlineLevel="1">
      <c r="A351" s="20"/>
      <c r="B351" s="36"/>
      <c r="C351" s="36" t="s">
        <v>209</v>
      </c>
      <c r="D351" s="34"/>
      <c r="E351" s="34"/>
      <c r="F351" s="34"/>
      <c r="G351" s="34"/>
      <c r="H351" s="34"/>
      <c r="I351" s="34"/>
      <c r="J351" s="34"/>
      <c r="K351" s="34"/>
      <c r="L351" s="20"/>
    </row>
    <row r="352" spans="1:12" s="23" customFormat="1" ht="15" customHeight="1" hidden="1" outlineLevel="1">
      <c r="A352" s="20"/>
      <c r="B352" s="36"/>
      <c r="C352" s="36" t="s">
        <v>210</v>
      </c>
      <c r="D352" s="34"/>
      <c r="E352" s="34"/>
      <c r="F352" s="34"/>
      <c r="G352" s="34"/>
      <c r="H352" s="34"/>
      <c r="I352" s="34"/>
      <c r="J352" s="34"/>
      <c r="K352" s="34"/>
      <c r="L352" s="20"/>
    </row>
    <row r="353" spans="1:12" s="23" customFormat="1" ht="15" customHeight="1" hidden="1" outlineLevel="1">
      <c r="A353" s="20"/>
      <c r="B353" s="36"/>
      <c r="C353" s="36" t="s">
        <v>211</v>
      </c>
      <c r="D353" s="34"/>
      <c r="E353" s="34"/>
      <c r="F353" s="34"/>
      <c r="G353" s="34"/>
      <c r="H353" s="34"/>
      <c r="I353" s="34"/>
      <c r="J353" s="34"/>
      <c r="K353" s="34"/>
      <c r="L353" s="20"/>
    </row>
    <row r="354" spans="1:12" s="23" customFormat="1" ht="15" customHeight="1" hidden="1" outlineLevel="1">
      <c r="A354" s="20"/>
      <c r="B354" s="36"/>
      <c r="C354" s="36" t="s">
        <v>212</v>
      </c>
      <c r="D354" s="34"/>
      <c r="E354" s="34"/>
      <c r="F354" s="34"/>
      <c r="G354" s="34"/>
      <c r="H354" s="34"/>
      <c r="I354" s="34"/>
      <c r="J354" s="34"/>
      <c r="K354" s="34"/>
      <c r="L354" s="20"/>
    </row>
    <row r="355" spans="1:12" s="23" customFormat="1" ht="15" customHeight="1" hidden="1" outlineLevel="1">
      <c r="A355" s="20"/>
      <c r="B355" s="36"/>
      <c r="C355" s="36" t="s">
        <v>213</v>
      </c>
      <c r="D355" s="34"/>
      <c r="E355" s="34"/>
      <c r="F355" s="34"/>
      <c r="G355" s="34"/>
      <c r="H355" s="34"/>
      <c r="I355" s="34"/>
      <c r="J355" s="34"/>
      <c r="K355" s="34"/>
      <c r="L355" s="20"/>
    </row>
    <row r="356" spans="1:12" s="23" customFormat="1" ht="15" customHeight="1" hidden="1" outlineLevel="1">
      <c r="A356" s="20"/>
      <c r="B356" s="36"/>
      <c r="C356" s="36" t="s">
        <v>214</v>
      </c>
      <c r="D356" s="34"/>
      <c r="E356" s="34"/>
      <c r="F356" s="34"/>
      <c r="G356" s="34"/>
      <c r="H356" s="34"/>
      <c r="I356" s="34"/>
      <c r="J356" s="34"/>
      <c r="K356" s="34"/>
      <c r="L356" s="20"/>
    </row>
    <row r="357" spans="1:12" s="23" customFormat="1" ht="15" customHeight="1" hidden="1" outlineLevel="1">
      <c r="A357" s="20"/>
      <c r="B357" s="36"/>
      <c r="C357" s="36" t="s">
        <v>215</v>
      </c>
      <c r="D357" s="34"/>
      <c r="E357" s="34"/>
      <c r="F357" s="34"/>
      <c r="G357" s="34"/>
      <c r="H357" s="34"/>
      <c r="I357" s="34"/>
      <c r="J357" s="34"/>
      <c r="K357" s="34"/>
      <c r="L357" s="20"/>
    </row>
    <row r="358" spans="1:12" s="23" customFormat="1" ht="15" customHeight="1" hidden="1" outlineLevel="1">
      <c r="A358" s="20"/>
      <c r="B358" s="36"/>
      <c r="C358" s="36" t="s">
        <v>216</v>
      </c>
      <c r="D358" s="34"/>
      <c r="E358" s="34"/>
      <c r="F358" s="34"/>
      <c r="G358" s="34"/>
      <c r="H358" s="34"/>
      <c r="I358" s="34"/>
      <c r="J358" s="34"/>
      <c r="K358" s="34"/>
      <c r="L358" s="20"/>
    </row>
    <row r="359" spans="1:12" s="23" customFormat="1" ht="15" customHeight="1" hidden="1" outlineLevel="1">
      <c r="A359" s="20"/>
      <c r="B359" s="36"/>
      <c r="C359" s="36" t="s">
        <v>217</v>
      </c>
      <c r="D359" s="34"/>
      <c r="E359" s="34"/>
      <c r="F359" s="34"/>
      <c r="G359" s="34"/>
      <c r="H359" s="34"/>
      <c r="I359" s="34"/>
      <c r="J359" s="34"/>
      <c r="K359" s="34"/>
      <c r="L359" s="20"/>
    </row>
    <row r="360" spans="1:12" s="23" customFormat="1" ht="15" customHeight="1" hidden="1" outlineLevel="1">
      <c r="A360" s="20"/>
      <c r="B360" s="36"/>
      <c r="C360" s="36" t="s">
        <v>218</v>
      </c>
      <c r="D360" s="34"/>
      <c r="E360" s="34"/>
      <c r="F360" s="34"/>
      <c r="G360" s="34"/>
      <c r="H360" s="34"/>
      <c r="I360" s="34"/>
      <c r="J360" s="34"/>
      <c r="K360" s="34"/>
      <c r="L360" s="20"/>
    </row>
    <row r="361" spans="1:12" s="23" customFormat="1" ht="15" customHeight="1" hidden="1" outlineLevel="1">
      <c r="A361" s="20"/>
      <c r="B361" s="36"/>
      <c r="C361" s="36" t="s">
        <v>219</v>
      </c>
      <c r="D361" s="34"/>
      <c r="E361" s="34"/>
      <c r="F361" s="34"/>
      <c r="G361" s="34"/>
      <c r="H361" s="34"/>
      <c r="I361" s="34"/>
      <c r="J361" s="34"/>
      <c r="K361" s="34"/>
      <c r="L361" s="20"/>
    </row>
    <row r="362" spans="1:12" s="23" customFormat="1" ht="15" customHeight="1" hidden="1" outlineLevel="1">
      <c r="A362" s="20"/>
      <c r="B362" s="36"/>
      <c r="C362" s="36" t="s">
        <v>266</v>
      </c>
      <c r="D362" s="34"/>
      <c r="E362" s="34"/>
      <c r="F362" s="34"/>
      <c r="G362" s="34"/>
      <c r="H362" s="34"/>
      <c r="I362" s="34"/>
      <c r="J362" s="34"/>
      <c r="K362" s="34"/>
      <c r="L362" s="20"/>
    </row>
    <row r="363" spans="1:12" s="23" customFormat="1" ht="15" customHeight="1" hidden="1" outlineLevel="1">
      <c r="A363" s="20"/>
      <c r="B363" s="36"/>
      <c r="C363" s="36" t="s">
        <v>267</v>
      </c>
      <c r="D363" s="34"/>
      <c r="E363" s="34"/>
      <c r="F363" s="34"/>
      <c r="G363" s="34"/>
      <c r="H363" s="34"/>
      <c r="I363" s="34"/>
      <c r="J363" s="34"/>
      <c r="K363" s="34"/>
      <c r="L363" s="20"/>
    </row>
    <row r="364" spans="1:12" s="23" customFormat="1" ht="15" customHeight="1" hidden="1" outlineLevel="1">
      <c r="A364" s="20"/>
      <c r="B364" s="36"/>
      <c r="C364" s="36" t="s">
        <v>220</v>
      </c>
      <c r="D364" s="34"/>
      <c r="E364" s="34"/>
      <c r="F364" s="34"/>
      <c r="G364" s="34"/>
      <c r="H364" s="34"/>
      <c r="I364" s="34"/>
      <c r="J364" s="34"/>
      <c r="K364" s="34"/>
      <c r="L364" s="20"/>
    </row>
    <row r="365" spans="1:12" s="23" customFormat="1" ht="15" customHeight="1" hidden="1" outlineLevel="1">
      <c r="A365" s="20"/>
      <c r="B365" s="36"/>
      <c r="C365" s="36" t="s">
        <v>221</v>
      </c>
      <c r="D365" s="34"/>
      <c r="E365" s="34"/>
      <c r="F365" s="34"/>
      <c r="G365" s="34"/>
      <c r="H365" s="34"/>
      <c r="I365" s="34"/>
      <c r="J365" s="34"/>
      <c r="K365" s="34"/>
      <c r="L365" s="20"/>
    </row>
    <row r="366" spans="1:12" s="23" customFormat="1" ht="15" customHeight="1" hidden="1" outlineLevel="1">
      <c r="A366" s="20"/>
      <c r="B366" s="36"/>
      <c r="C366" s="36" t="s">
        <v>222</v>
      </c>
      <c r="D366" s="34"/>
      <c r="E366" s="34"/>
      <c r="F366" s="34"/>
      <c r="G366" s="34"/>
      <c r="H366" s="34"/>
      <c r="I366" s="34"/>
      <c r="J366" s="34"/>
      <c r="K366" s="34"/>
      <c r="L366" s="20"/>
    </row>
    <row r="367" spans="1:12" s="23" customFormat="1" ht="15" customHeight="1" hidden="1" outlineLevel="1">
      <c r="A367" s="20"/>
      <c r="B367" s="36"/>
      <c r="C367" s="36" t="s">
        <v>223</v>
      </c>
      <c r="D367" s="34"/>
      <c r="E367" s="34"/>
      <c r="F367" s="34"/>
      <c r="G367" s="34"/>
      <c r="H367" s="34"/>
      <c r="I367" s="34"/>
      <c r="J367" s="34"/>
      <c r="K367" s="34"/>
      <c r="L367" s="20"/>
    </row>
    <row r="368" spans="1:12" s="23" customFormat="1" ht="15" customHeight="1" hidden="1" outlineLevel="1">
      <c r="A368" s="20"/>
      <c r="B368" s="36"/>
      <c r="C368" s="36" t="s">
        <v>224</v>
      </c>
      <c r="D368" s="34"/>
      <c r="E368" s="34"/>
      <c r="F368" s="34"/>
      <c r="G368" s="34"/>
      <c r="H368" s="34"/>
      <c r="I368" s="34"/>
      <c r="J368" s="34"/>
      <c r="K368" s="34"/>
      <c r="L368" s="20"/>
    </row>
    <row r="369" spans="1:12" s="23" customFormat="1" ht="15" customHeight="1" hidden="1" outlineLevel="1">
      <c r="A369" s="20"/>
      <c r="B369" s="36"/>
      <c r="C369" s="36" t="s">
        <v>225</v>
      </c>
      <c r="D369" s="34"/>
      <c r="E369" s="34"/>
      <c r="F369" s="34"/>
      <c r="G369" s="34"/>
      <c r="H369" s="34"/>
      <c r="I369" s="34"/>
      <c r="J369" s="34"/>
      <c r="K369" s="34"/>
      <c r="L369" s="20"/>
    </row>
    <row r="370" spans="1:12" s="23" customFormat="1" ht="15" customHeight="1" hidden="1" outlineLevel="1">
      <c r="A370" s="20"/>
      <c r="B370" s="36"/>
      <c r="C370" s="36" t="s">
        <v>226</v>
      </c>
      <c r="D370" s="34"/>
      <c r="E370" s="34"/>
      <c r="F370" s="34"/>
      <c r="G370" s="34"/>
      <c r="H370" s="34"/>
      <c r="I370" s="34"/>
      <c r="J370" s="34"/>
      <c r="K370" s="34"/>
      <c r="L370" s="20"/>
    </row>
    <row r="371" spans="1:12" s="23" customFormat="1" ht="15" customHeight="1" hidden="1" outlineLevel="1">
      <c r="A371" s="20"/>
      <c r="B371" s="36"/>
      <c r="C371" s="36" t="s">
        <v>227</v>
      </c>
      <c r="D371" s="34"/>
      <c r="E371" s="34"/>
      <c r="F371" s="34"/>
      <c r="G371" s="34"/>
      <c r="H371" s="34"/>
      <c r="I371" s="34"/>
      <c r="J371" s="34"/>
      <c r="K371" s="34"/>
      <c r="L371" s="20"/>
    </row>
    <row r="372" spans="1:12" s="23" customFormat="1" ht="15" customHeight="1" hidden="1" outlineLevel="1">
      <c r="A372" s="20"/>
      <c r="B372" s="36"/>
      <c r="C372" s="36" t="s">
        <v>228</v>
      </c>
      <c r="D372" s="34"/>
      <c r="E372" s="34"/>
      <c r="F372" s="34"/>
      <c r="G372" s="34"/>
      <c r="H372" s="34"/>
      <c r="I372" s="34"/>
      <c r="J372" s="34"/>
      <c r="K372" s="34"/>
      <c r="L372" s="20"/>
    </row>
    <row r="373" spans="1:12" s="23" customFormat="1" ht="15" customHeight="1" hidden="1" outlineLevel="1">
      <c r="A373" s="20"/>
      <c r="B373" s="36"/>
      <c r="C373" s="36" t="s">
        <v>229</v>
      </c>
      <c r="D373" s="34"/>
      <c r="E373" s="34"/>
      <c r="F373" s="34"/>
      <c r="G373" s="34"/>
      <c r="H373" s="34"/>
      <c r="I373" s="34"/>
      <c r="J373" s="34"/>
      <c r="K373" s="34"/>
      <c r="L373" s="20"/>
    </row>
    <row r="374" spans="1:12" s="23" customFormat="1" ht="15" customHeight="1" hidden="1" outlineLevel="1">
      <c r="A374" s="20"/>
      <c r="B374" s="36"/>
      <c r="C374" s="36" t="s">
        <v>230</v>
      </c>
      <c r="D374" s="34"/>
      <c r="E374" s="34"/>
      <c r="F374" s="34"/>
      <c r="G374" s="34"/>
      <c r="H374" s="34"/>
      <c r="I374" s="34"/>
      <c r="J374" s="34"/>
      <c r="K374" s="34"/>
      <c r="L374" s="20"/>
    </row>
    <row r="375" spans="1:12" s="23" customFormat="1" ht="15" customHeight="1" hidden="1" outlineLevel="1">
      <c r="A375" s="20"/>
      <c r="B375" s="36"/>
      <c r="C375" s="36" t="s">
        <v>231</v>
      </c>
      <c r="D375" s="34"/>
      <c r="E375" s="34"/>
      <c r="F375" s="34"/>
      <c r="G375" s="34"/>
      <c r="H375" s="34"/>
      <c r="I375" s="34"/>
      <c r="J375" s="34"/>
      <c r="K375" s="34"/>
      <c r="L375" s="20"/>
    </row>
    <row r="376" spans="1:12" s="23" customFormat="1" ht="15" customHeight="1" hidden="1" outlineLevel="1">
      <c r="A376" s="20"/>
      <c r="B376" s="36"/>
      <c r="C376" s="36" t="s">
        <v>232</v>
      </c>
      <c r="D376" s="34"/>
      <c r="E376" s="34"/>
      <c r="F376" s="34"/>
      <c r="G376" s="34"/>
      <c r="H376" s="34"/>
      <c r="I376" s="34"/>
      <c r="J376" s="34"/>
      <c r="K376" s="34"/>
      <c r="L376" s="20"/>
    </row>
    <row r="377" spans="1:12" s="23" customFormat="1" ht="4.5" customHeight="1" hidden="1" outlineLevel="1">
      <c r="A377" s="20"/>
      <c r="B377" s="37"/>
      <c r="C377" s="38"/>
      <c r="D377" s="39"/>
      <c r="E377" s="39"/>
      <c r="F377" s="39"/>
      <c r="G377" s="39"/>
      <c r="H377" s="39"/>
      <c r="I377" s="39"/>
      <c r="J377" s="39"/>
      <c r="K377" s="39"/>
      <c r="L377" s="20"/>
    </row>
    <row r="378" spans="1:12" s="23" customFormat="1" ht="4.5" customHeight="1" hidden="1" outlineLevel="1">
      <c r="A378" s="20"/>
      <c r="B378" s="21"/>
      <c r="C378" s="22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1:12" s="23" customFormat="1" ht="15" customHeight="1" hidden="1" outlineLevel="1">
      <c r="A379" s="20"/>
      <c r="B379" s="36"/>
      <c r="C379" s="21" t="s">
        <v>233</v>
      </c>
      <c r="D379" s="34"/>
      <c r="E379" s="34"/>
      <c r="F379" s="34"/>
      <c r="G379" s="34"/>
      <c r="H379" s="34"/>
      <c r="I379" s="34"/>
      <c r="J379" s="34"/>
      <c r="K379" s="34"/>
      <c r="L379" s="20"/>
    </row>
    <row r="380" spans="1:12" s="23" customFormat="1" ht="15" customHeight="1" hidden="1" outlineLevel="1">
      <c r="A380" s="20"/>
      <c r="B380" s="36"/>
      <c r="C380" s="21" t="s">
        <v>234</v>
      </c>
      <c r="D380" s="34"/>
      <c r="E380" s="34"/>
      <c r="F380" s="34"/>
      <c r="G380" s="34"/>
      <c r="H380" s="34"/>
      <c r="I380" s="34"/>
      <c r="J380" s="34"/>
      <c r="K380" s="34"/>
      <c r="L380" s="20"/>
    </row>
    <row r="381" spans="1:12" s="23" customFormat="1" ht="15" customHeight="1" hidden="1" outlineLevel="1">
      <c r="A381" s="20"/>
      <c r="B381" s="21"/>
      <c r="C381" s="21" t="s">
        <v>235</v>
      </c>
      <c r="D381" s="20"/>
      <c r="E381" s="20"/>
      <c r="F381" s="20"/>
      <c r="G381" s="20"/>
      <c r="H381" s="20"/>
      <c r="I381" s="20"/>
      <c r="J381" s="20"/>
      <c r="K381" s="20"/>
      <c r="L381" s="20"/>
    </row>
    <row r="566" spans="1:12" ht="12.75">
      <c r="A566" s="55"/>
      <c r="B566" s="56" t="s">
        <v>236</v>
      </c>
      <c r="C566" s="57"/>
      <c r="D566" s="55"/>
      <c r="E566" s="55"/>
      <c r="F566" s="55"/>
      <c r="G566" s="55"/>
      <c r="H566" s="55"/>
      <c r="I566" s="55"/>
      <c r="J566" s="55"/>
      <c r="K566" s="55"/>
      <c r="L566" s="55"/>
    </row>
    <row r="567" spans="2:11" ht="12.75">
      <c r="B567" s="60" t="str">
        <f>LEFT(C567,3)</f>
        <v>DEM</v>
      </c>
      <c r="C567" s="60" t="s">
        <v>288</v>
      </c>
      <c r="D567" s="60"/>
      <c r="E567" s="60">
        <v>1.95583</v>
      </c>
      <c r="G567" s="59" t="str">
        <f>LEFT(Fremdwährung,3)&amp;1</f>
        <v>USD1</v>
      </c>
      <c r="H567" s="59" t="str">
        <f>VLOOKUP(Währung_ISOCODE&amp;"1",Gültige_Währungsformate,2,)</f>
        <v>#,##0 "USD"</v>
      </c>
      <c r="I567" s="59"/>
      <c r="J567" s="59" t="s">
        <v>21</v>
      </c>
      <c r="K567" s="59"/>
    </row>
    <row r="568" spans="2:11" ht="12.75">
      <c r="B568" s="60" t="str">
        <f aca="true" t="shared" si="0" ref="B568:B579">LEFT(C568,3)</f>
        <v>BEF</v>
      </c>
      <c r="C568" s="60" t="s">
        <v>286</v>
      </c>
      <c r="D568" s="60"/>
      <c r="E568" s="60">
        <v>40.3399</v>
      </c>
      <c r="G568" s="59" t="str">
        <f>LEFT(Fremdwährung,3)&amp;2</f>
        <v>USD2</v>
      </c>
      <c r="H568" s="59" t="str">
        <f aca="true" t="shared" si="1" ref="H568:H577">IF(ISERROR(VLOOKUP(G568,Gültige_Währungsformate,2,)),"",VLOOKUP(G568,Gültige_Währungsformate,2,))</f>
        <v>#,##0.00 "USD"</v>
      </c>
      <c r="I568" s="59"/>
      <c r="J568" s="59" t="s">
        <v>238</v>
      </c>
      <c r="K568" s="59"/>
    </row>
    <row r="569" spans="2:11" ht="12.75">
      <c r="B569" s="60" t="str">
        <f t="shared" si="0"/>
        <v>FIM</v>
      </c>
      <c r="C569" s="60" t="s">
        <v>289</v>
      </c>
      <c r="D569" s="60"/>
      <c r="E569" s="60">
        <v>5.94573</v>
      </c>
      <c r="G569" s="59" t="str">
        <f>LEFT(Fremdwährung,3)&amp;3</f>
        <v>USD3</v>
      </c>
      <c r="H569" s="59" t="str">
        <f t="shared" si="1"/>
        <v>#,##0</v>
      </c>
      <c r="I569" s="59"/>
      <c r="J569" s="59" t="s">
        <v>240</v>
      </c>
      <c r="K569" s="59"/>
    </row>
    <row r="570" spans="2:11" ht="12.75">
      <c r="B570" s="60" t="str">
        <f t="shared" si="0"/>
        <v>FRF</v>
      </c>
      <c r="C570" s="60" t="s">
        <v>290</v>
      </c>
      <c r="D570" s="60"/>
      <c r="E570" s="60">
        <v>6.55957</v>
      </c>
      <c r="G570" s="59" t="str">
        <f>LEFT(Fremdwährung,3)&amp;4</f>
        <v>USD4</v>
      </c>
      <c r="H570" s="59" t="str">
        <f t="shared" si="1"/>
        <v>#,##0.0</v>
      </c>
      <c r="I570" s="59"/>
      <c r="J570" s="59" t="s">
        <v>242</v>
      </c>
      <c r="K570" s="59"/>
    </row>
    <row r="571" spans="2:11" ht="12.75">
      <c r="B571" s="60" t="str">
        <f t="shared" si="0"/>
        <v>GRD</v>
      </c>
      <c r="C571" s="60" t="s">
        <v>291</v>
      </c>
      <c r="D571" s="60"/>
      <c r="E571" s="60">
        <v>340.75</v>
      </c>
      <c r="G571" s="59" t="str">
        <f>LEFT(Fremdwährung,3)&amp;5</f>
        <v>USD5</v>
      </c>
      <c r="H571" s="59" t="str">
        <f t="shared" si="1"/>
        <v>#,##0.00</v>
      </c>
      <c r="I571" s="59"/>
      <c r="J571" s="59" t="s">
        <v>244</v>
      </c>
      <c r="K571" s="59"/>
    </row>
    <row r="572" spans="2:11" ht="12.75">
      <c r="B572" s="60" t="str">
        <f t="shared" si="0"/>
        <v>IEP</v>
      </c>
      <c r="C572" s="60" t="s">
        <v>292</v>
      </c>
      <c r="D572" s="60"/>
      <c r="E572" s="60">
        <v>0.787564</v>
      </c>
      <c r="G572" s="59" t="str">
        <f>LEFT(Fremdwährung,3)&amp;6</f>
        <v>USD6</v>
      </c>
      <c r="H572" s="59">
        <f t="shared" si="1"/>
      </c>
      <c r="I572" s="59"/>
      <c r="J572" s="59" t="s">
        <v>246</v>
      </c>
      <c r="K572" s="59"/>
    </row>
    <row r="573" spans="2:11" ht="12.75">
      <c r="B573" s="60" t="str">
        <f t="shared" si="0"/>
        <v>ITL</v>
      </c>
      <c r="C573" s="60" t="s">
        <v>293</v>
      </c>
      <c r="D573" s="60"/>
      <c r="E573" s="60">
        <v>1936.27</v>
      </c>
      <c r="G573" s="59" t="str">
        <f>LEFT(Fremdwährung,3)&amp;7</f>
        <v>USD7</v>
      </c>
      <c r="H573" s="59">
        <f t="shared" si="1"/>
      </c>
      <c r="I573" s="59"/>
      <c r="J573" s="59" t="s">
        <v>248</v>
      </c>
      <c r="K573" s="59"/>
    </row>
    <row r="574" spans="2:11" ht="12.75">
      <c r="B574" s="60" t="str">
        <f t="shared" si="0"/>
        <v>LUF</v>
      </c>
      <c r="C574" s="60" t="s">
        <v>294</v>
      </c>
      <c r="D574" s="60"/>
      <c r="E574" s="60">
        <v>40.3399</v>
      </c>
      <c r="G574" s="59" t="str">
        <f>LEFT(Fremdwährung,3)&amp;8</f>
        <v>USD8</v>
      </c>
      <c r="H574" s="59">
        <f t="shared" si="1"/>
      </c>
      <c r="I574" s="59"/>
      <c r="J574" s="59" t="s">
        <v>250</v>
      </c>
      <c r="K574" s="59"/>
    </row>
    <row r="575" spans="2:11" ht="12.75">
      <c r="B575" s="60" t="str">
        <f t="shared" si="0"/>
        <v>ATS</v>
      </c>
      <c r="C575" s="60" t="s">
        <v>287</v>
      </c>
      <c r="D575" s="60"/>
      <c r="E575" s="60">
        <v>13.7603</v>
      </c>
      <c r="G575" s="59" t="str">
        <f>LEFT(Fremdwährung,3)&amp;9</f>
        <v>USD9</v>
      </c>
      <c r="H575" s="59">
        <f t="shared" si="1"/>
      </c>
      <c r="I575" s="59"/>
      <c r="J575" s="59" t="s">
        <v>252</v>
      </c>
      <c r="K575" s="59"/>
    </row>
    <row r="576" spans="2:11" ht="12.75">
      <c r="B576" s="60" t="str">
        <f t="shared" si="0"/>
        <v>PTE</v>
      </c>
      <c r="C576" s="60" t="s">
        <v>295</v>
      </c>
      <c r="D576" s="60"/>
      <c r="E576" s="60">
        <v>200.482</v>
      </c>
      <c r="G576" s="59" t="str">
        <f>LEFT(Fremdwährung,3)&amp;10</f>
        <v>USD10</v>
      </c>
      <c r="H576" s="59">
        <f t="shared" si="1"/>
      </c>
      <c r="I576" s="59"/>
      <c r="J576" s="59" t="s">
        <v>254</v>
      </c>
      <c r="K576" s="59"/>
    </row>
    <row r="577" spans="2:11" ht="12.75">
      <c r="B577" s="60" t="str">
        <f t="shared" si="0"/>
        <v>NLG</v>
      </c>
      <c r="C577" s="60" t="s">
        <v>296</v>
      </c>
      <c r="D577" s="60"/>
      <c r="E577" s="60">
        <v>2.20371</v>
      </c>
      <c r="G577" s="59" t="str">
        <f>LEFT(Fremdwährung,3)&amp;11</f>
        <v>USD11</v>
      </c>
      <c r="H577" s="59">
        <f t="shared" si="1"/>
      </c>
      <c r="I577" s="59"/>
      <c r="J577" s="59" t="s">
        <v>256</v>
      </c>
      <c r="K577" s="59"/>
    </row>
    <row r="578" spans="2:11" ht="12.75">
      <c r="B578" s="60" t="str">
        <f t="shared" si="0"/>
        <v>ESP</v>
      </c>
      <c r="C578" s="60" t="s">
        <v>370</v>
      </c>
      <c r="D578" s="60"/>
      <c r="E578" s="60">
        <v>166.386</v>
      </c>
      <c r="J578" s="59" t="s">
        <v>257</v>
      </c>
      <c r="K578" s="59"/>
    </row>
    <row r="579" spans="2:11" ht="12.75">
      <c r="B579" s="60" t="str">
        <f t="shared" si="0"/>
        <v>USD</v>
      </c>
      <c r="C579" s="60" t="str">
        <f>UPPER(FremdwährungISO)&amp;" - Benutzerspezifisch - Kurs: "&amp;Fremdwährungskurs</f>
        <v>USD - Benutzerspezifisch - Kurs: 1,1</v>
      </c>
      <c r="D579" s="60"/>
      <c r="E579" s="60">
        <f>Fremdwährungskurs</f>
        <v>1.1</v>
      </c>
      <c r="G579" s="59" t="str">
        <f>UPPER(LEFT(Fremdwährung,3))</f>
        <v>USD</v>
      </c>
      <c r="H579" s="59">
        <f>VLOOKUP(G579,Eurokurse,4,)</f>
        <v>1.1</v>
      </c>
      <c r="J579" s="59" t="s">
        <v>258</v>
      </c>
      <c r="K579" s="59"/>
    </row>
    <row r="580" spans="10:11" ht="12.75">
      <c r="J580" s="59" t="s">
        <v>259</v>
      </c>
      <c r="K580" s="59"/>
    </row>
    <row r="581" spans="10:11" ht="12.75">
      <c r="J581" s="59" t="s">
        <v>260</v>
      </c>
      <c r="K581" s="59"/>
    </row>
    <row r="583" spans="8:10" ht="12.75">
      <c r="H583" s="59" t="s">
        <v>284</v>
      </c>
      <c r="I583" s="59" t="s">
        <v>19</v>
      </c>
      <c r="J583" s="60"/>
    </row>
    <row r="584" spans="8:10" ht="12.75">
      <c r="H584" s="59" t="s">
        <v>285</v>
      </c>
      <c r="I584" s="59" t="s">
        <v>237</v>
      </c>
      <c r="J584" s="60"/>
    </row>
    <row r="585" spans="8:10" ht="12.75">
      <c r="H585" s="59" t="s">
        <v>275</v>
      </c>
      <c r="I585" s="59" t="s">
        <v>239</v>
      </c>
      <c r="J585" s="60"/>
    </row>
    <row r="586" spans="8:10" ht="12.75">
      <c r="H586" s="59" t="s">
        <v>276</v>
      </c>
      <c r="I586" s="59" t="s">
        <v>241</v>
      </c>
      <c r="J586" s="60"/>
    </row>
    <row r="587" spans="8:10" ht="12.75">
      <c r="H587" s="59" t="s">
        <v>277</v>
      </c>
      <c r="I587" s="59" t="s">
        <v>243</v>
      </c>
      <c r="J587" s="60"/>
    </row>
    <row r="588" spans="8:10" ht="12.75">
      <c r="H588" s="59" t="s">
        <v>278</v>
      </c>
      <c r="I588" s="59" t="s">
        <v>245</v>
      </c>
      <c r="J588" s="60"/>
    </row>
    <row r="589" spans="8:10" ht="12.75">
      <c r="H589" s="59" t="s">
        <v>279</v>
      </c>
      <c r="I589" s="59" t="s">
        <v>247</v>
      </c>
      <c r="J589" s="60"/>
    </row>
    <row r="590" spans="8:10" ht="12.75">
      <c r="H590" s="59" t="s">
        <v>280</v>
      </c>
      <c r="I590" s="59" t="s">
        <v>249</v>
      </c>
      <c r="J590" s="60"/>
    </row>
    <row r="591" spans="8:10" ht="12.75">
      <c r="H591" s="59" t="s">
        <v>281</v>
      </c>
      <c r="I591" s="59" t="s">
        <v>251</v>
      </c>
      <c r="J591" s="60"/>
    </row>
    <row r="592" spans="8:10" ht="12.75">
      <c r="H592" s="59" t="s">
        <v>282</v>
      </c>
      <c r="I592" s="59" t="s">
        <v>253</v>
      </c>
      <c r="J592" s="60"/>
    </row>
    <row r="593" spans="8:10" ht="12.75">
      <c r="H593" s="59" t="s">
        <v>283</v>
      </c>
      <c r="I593" s="59" t="s">
        <v>255</v>
      </c>
      <c r="J593" s="60"/>
    </row>
    <row r="595" spans="8:10" ht="12.75">
      <c r="H595" s="59" t="s">
        <v>303</v>
      </c>
      <c r="I595" s="59" t="s">
        <v>297</v>
      </c>
      <c r="J595" s="60"/>
    </row>
    <row r="596" spans="8:10" ht="12.75">
      <c r="H596" s="59" t="s">
        <v>298</v>
      </c>
      <c r="I596" s="59" t="s">
        <v>299</v>
      </c>
      <c r="J596" s="60"/>
    </row>
    <row r="597" spans="8:10" ht="12.75">
      <c r="H597" s="59" t="s">
        <v>300</v>
      </c>
      <c r="I597" s="59" t="s">
        <v>251</v>
      </c>
      <c r="J597" s="60"/>
    </row>
    <row r="598" spans="8:10" ht="12.75">
      <c r="H598" s="59" t="s">
        <v>301</v>
      </c>
      <c r="I598" s="59" t="s">
        <v>253</v>
      </c>
      <c r="J598" s="60"/>
    </row>
    <row r="599" spans="8:10" ht="12.75">
      <c r="H599" s="59" t="s">
        <v>302</v>
      </c>
      <c r="I599" s="59" t="s">
        <v>255</v>
      </c>
      <c r="J599" s="60"/>
    </row>
    <row r="601" spans="8:10" ht="12.75">
      <c r="H601" s="59" t="s">
        <v>310</v>
      </c>
      <c r="I601" s="59" t="s">
        <v>304</v>
      </c>
      <c r="J601" s="60"/>
    </row>
    <row r="602" spans="8:10" ht="12.75">
      <c r="H602" s="59" t="s">
        <v>305</v>
      </c>
      <c r="I602" s="59" t="s">
        <v>306</v>
      </c>
      <c r="J602" s="60"/>
    </row>
    <row r="603" spans="8:10" ht="12.75">
      <c r="H603" s="59" t="s">
        <v>307</v>
      </c>
      <c r="I603" s="59" t="s">
        <v>251</v>
      </c>
      <c r="J603" s="60"/>
    </row>
    <row r="604" spans="8:10" ht="12.75">
      <c r="H604" s="59" t="s">
        <v>308</v>
      </c>
      <c r="I604" s="59" t="s">
        <v>253</v>
      </c>
      <c r="J604" s="60"/>
    </row>
    <row r="605" spans="8:10" ht="12.75">
      <c r="H605" s="59" t="s">
        <v>309</v>
      </c>
      <c r="I605" s="59" t="s">
        <v>255</v>
      </c>
      <c r="J605" s="60"/>
    </row>
    <row r="607" spans="8:10" ht="12.75">
      <c r="H607" s="59" t="s">
        <v>317</v>
      </c>
      <c r="I607" s="59" t="s">
        <v>311</v>
      </c>
      <c r="J607" s="60"/>
    </row>
    <row r="608" spans="8:10" ht="12.75">
      <c r="H608" s="59" t="s">
        <v>312</v>
      </c>
      <c r="I608" s="59" t="s">
        <v>313</v>
      </c>
      <c r="J608" s="60"/>
    </row>
    <row r="609" spans="8:10" ht="12.75">
      <c r="H609" s="59" t="s">
        <v>314</v>
      </c>
      <c r="I609" s="59" t="s">
        <v>251</v>
      </c>
      <c r="J609" s="60"/>
    </row>
    <row r="610" spans="8:10" ht="12.75">
      <c r="H610" s="59" t="s">
        <v>315</v>
      </c>
      <c r="I610" s="59" t="s">
        <v>253</v>
      </c>
      <c r="J610" s="60"/>
    </row>
    <row r="611" spans="8:10" ht="12.75">
      <c r="H611" s="59" t="s">
        <v>316</v>
      </c>
      <c r="I611" s="59" t="s">
        <v>255</v>
      </c>
      <c r="J611" s="60"/>
    </row>
    <row r="613" spans="8:10" ht="12.75">
      <c r="H613" s="59" t="s">
        <v>324</v>
      </c>
      <c r="I613" s="59" t="s">
        <v>318</v>
      </c>
      <c r="J613" s="60"/>
    </row>
    <row r="614" spans="8:10" ht="12.75">
      <c r="H614" s="59" t="s">
        <v>319</v>
      </c>
      <c r="I614" s="59" t="s">
        <v>320</v>
      </c>
      <c r="J614" s="60"/>
    </row>
    <row r="615" spans="8:10" ht="12.75">
      <c r="H615" s="59" t="s">
        <v>321</v>
      </c>
      <c r="I615" s="59" t="s">
        <v>251</v>
      </c>
      <c r="J615" s="60"/>
    </row>
    <row r="616" spans="8:10" ht="12.75">
      <c r="H616" s="59" t="s">
        <v>322</v>
      </c>
      <c r="I616" s="59" t="s">
        <v>253</v>
      </c>
      <c r="J616" s="60"/>
    </row>
    <row r="617" spans="8:10" ht="12.75">
      <c r="H617" s="59" t="s">
        <v>323</v>
      </c>
      <c r="I617" s="59" t="s">
        <v>255</v>
      </c>
      <c r="J617" s="60"/>
    </row>
    <row r="619" spans="8:10" ht="12.75">
      <c r="H619" s="59" t="s">
        <v>331</v>
      </c>
      <c r="I619" s="59" t="s">
        <v>325</v>
      </c>
      <c r="J619" s="60"/>
    </row>
    <row r="620" spans="8:10" ht="12.75">
      <c r="H620" s="59" t="s">
        <v>326</v>
      </c>
      <c r="I620" s="59" t="s">
        <v>327</v>
      </c>
      <c r="J620" s="60"/>
    </row>
    <row r="621" spans="8:10" ht="12.75">
      <c r="H621" s="59" t="s">
        <v>328</v>
      </c>
      <c r="I621" s="59" t="s">
        <v>251</v>
      </c>
      <c r="J621" s="60"/>
    </row>
    <row r="622" spans="8:10" ht="12.75">
      <c r="H622" s="59" t="s">
        <v>329</v>
      </c>
      <c r="I622" s="59" t="s">
        <v>253</v>
      </c>
      <c r="J622" s="60"/>
    </row>
    <row r="623" spans="8:10" ht="12.75">
      <c r="H623" s="59" t="s">
        <v>330</v>
      </c>
      <c r="I623" s="59" t="s">
        <v>255</v>
      </c>
      <c r="J623" s="60"/>
    </row>
    <row r="625" spans="8:10" ht="12.75">
      <c r="H625" s="59" t="s">
        <v>338</v>
      </c>
      <c r="I625" s="59" t="s">
        <v>332</v>
      </c>
      <c r="J625" s="60"/>
    </row>
    <row r="626" spans="8:10" ht="12.75">
      <c r="H626" s="59" t="s">
        <v>333</v>
      </c>
      <c r="I626" s="59" t="s">
        <v>334</v>
      </c>
      <c r="J626" s="60"/>
    </row>
    <row r="627" spans="8:10" ht="12.75">
      <c r="H627" s="59" t="s">
        <v>335</v>
      </c>
      <c r="I627" s="59" t="s">
        <v>251</v>
      </c>
      <c r="J627" s="60"/>
    </row>
    <row r="628" spans="8:10" ht="12.75">
      <c r="H628" s="59" t="s">
        <v>336</v>
      </c>
      <c r="I628" s="59" t="s">
        <v>253</v>
      </c>
      <c r="J628" s="60"/>
    </row>
    <row r="629" spans="8:10" ht="12.75">
      <c r="H629" s="59" t="s">
        <v>337</v>
      </c>
      <c r="I629" s="59" t="s">
        <v>255</v>
      </c>
      <c r="J629" s="60"/>
    </row>
    <row r="631" spans="8:10" ht="12.75">
      <c r="H631" s="59" t="s">
        <v>345</v>
      </c>
      <c r="I631" s="59" t="s">
        <v>339</v>
      </c>
      <c r="J631" s="60"/>
    </row>
    <row r="632" spans="8:10" ht="12.75">
      <c r="H632" s="59" t="s">
        <v>340</v>
      </c>
      <c r="I632" s="59" t="s">
        <v>341</v>
      </c>
      <c r="J632" s="60"/>
    </row>
    <row r="633" spans="8:10" ht="12.75">
      <c r="H633" s="59" t="s">
        <v>342</v>
      </c>
      <c r="I633" s="59" t="s">
        <v>251</v>
      </c>
      <c r="J633" s="60"/>
    </row>
    <row r="634" spans="8:10" ht="12.75">
      <c r="H634" s="59" t="s">
        <v>343</v>
      </c>
      <c r="I634" s="59" t="s">
        <v>253</v>
      </c>
      <c r="J634" s="60"/>
    </row>
    <row r="635" spans="8:10" ht="12.75">
      <c r="H635" s="59" t="s">
        <v>344</v>
      </c>
      <c r="I635" s="59" t="s">
        <v>255</v>
      </c>
      <c r="J635" s="60"/>
    </row>
    <row r="637" spans="8:10" ht="12.75">
      <c r="H637" s="59" t="s">
        <v>270</v>
      </c>
      <c r="I637" s="59" t="s">
        <v>269</v>
      </c>
      <c r="J637" s="60"/>
    </row>
    <row r="638" spans="8:10" ht="12.75">
      <c r="H638" s="59" t="s">
        <v>271</v>
      </c>
      <c r="I638" s="59" t="s">
        <v>268</v>
      </c>
      <c r="J638" s="60"/>
    </row>
    <row r="639" spans="8:10" ht="12.75">
      <c r="H639" s="59" t="s">
        <v>272</v>
      </c>
      <c r="I639" s="59" t="s">
        <v>251</v>
      </c>
      <c r="J639" s="60"/>
    </row>
    <row r="640" spans="8:10" ht="12.75">
      <c r="H640" s="59" t="s">
        <v>273</v>
      </c>
      <c r="I640" s="59" t="s">
        <v>253</v>
      </c>
      <c r="J640" s="60"/>
    </row>
    <row r="641" spans="8:10" ht="12.75">
      <c r="H641" s="59" t="s">
        <v>274</v>
      </c>
      <c r="I641" s="59" t="s">
        <v>255</v>
      </c>
      <c r="J641" s="60"/>
    </row>
    <row r="643" spans="8:10" ht="12.75">
      <c r="H643" s="59" t="s">
        <v>352</v>
      </c>
      <c r="I643" s="59" t="s">
        <v>346</v>
      </c>
      <c r="J643" s="60"/>
    </row>
    <row r="644" spans="8:10" ht="12.75">
      <c r="H644" s="59" t="s">
        <v>347</v>
      </c>
      <c r="I644" s="59" t="s">
        <v>348</v>
      </c>
      <c r="J644" s="60"/>
    </row>
    <row r="645" spans="8:10" ht="12.75">
      <c r="H645" s="59" t="s">
        <v>349</v>
      </c>
      <c r="I645" s="59" t="s">
        <v>251</v>
      </c>
      <c r="J645" s="60"/>
    </row>
    <row r="646" spans="8:10" ht="12.75">
      <c r="H646" s="59" t="s">
        <v>350</v>
      </c>
      <c r="I646" s="59" t="s">
        <v>253</v>
      </c>
      <c r="J646" s="60"/>
    </row>
    <row r="647" spans="8:10" ht="12.75">
      <c r="H647" s="59" t="s">
        <v>351</v>
      </c>
      <c r="I647" s="59" t="s">
        <v>255</v>
      </c>
      <c r="J647" s="60"/>
    </row>
    <row r="649" spans="8:10" ht="12.75">
      <c r="H649" s="59" t="s">
        <v>359</v>
      </c>
      <c r="I649" s="59" t="s">
        <v>353</v>
      </c>
      <c r="J649" s="60"/>
    </row>
    <row r="650" spans="8:10" ht="12.75">
      <c r="H650" s="59" t="s">
        <v>354</v>
      </c>
      <c r="I650" s="59" t="s">
        <v>355</v>
      </c>
      <c r="J650" s="60"/>
    </row>
    <row r="651" spans="8:10" ht="12.75">
      <c r="H651" s="59" t="s">
        <v>356</v>
      </c>
      <c r="I651" s="59" t="s">
        <v>251</v>
      </c>
      <c r="J651" s="60"/>
    </row>
    <row r="652" spans="8:10" ht="12.75">
      <c r="H652" s="59" t="s">
        <v>357</v>
      </c>
      <c r="I652" s="59" t="s">
        <v>253</v>
      </c>
      <c r="J652" s="60"/>
    </row>
    <row r="653" spans="8:10" ht="12.75">
      <c r="H653" s="59" t="s">
        <v>358</v>
      </c>
      <c r="I653" s="59" t="s">
        <v>255</v>
      </c>
      <c r="J653" s="60"/>
    </row>
    <row r="655" spans="8:10" ht="12.75">
      <c r="H655" s="59" t="s">
        <v>366</v>
      </c>
      <c r="I655" s="59" t="s">
        <v>360</v>
      </c>
      <c r="J655" s="60"/>
    </row>
    <row r="656" spans="8:10" ht="12.75">
      <c r="H656" s="59" t="s">
        <v>361</v>
      </c>
      <c r="I656" s="59" t="s">
        <v>362</v>
      </c>
      <c r="J656" s="60"/>
    </row>
    <row r="657" spans="8:10" ht="12.75">
      <c r="H657" s="59" t="s">
        <v>363</v>
      </c>
      <c r="I657" s="59" t="s">
        <v>251</v>
      </c>
      <c r="J657" s="60"/>
    </row>
    <row r="658" spans="8:10" ht="12.75">
      <c r="H658" s="59" t="s">
        <v>364</v>
      </c>
      <c r="I658" s="59" t="s">
        <v>253</v>
      </c>
      <c r="J658" s="60"/>
    </row>
    <row r="659" spans="8:10" ht="12.75">
      <c r="H659" s="59" t="s">
        <v>365</v>
      </c>
      <c r="I659" s="59" t="s">
        <v>255</v>
      </c>
      <c r="J659" s="60"/>
    </row>
    <row r="661" spans="8:10" ht="12.75">
      <c r="H661" s="59" t="str">
        <f>+B579&amp;"1"</f>
        <v>USD1</v>
      </c>
      <c r="I661" s="59" t="str">
        <f>"#,##0 """&amp;B579&amp;""""</f>
        <v>#,##0 "USD"</v>
      </c>
      <c r="J661" s="60"/>
    </row>
    <row r="662" spans="8:10" ht="12.75">
      <c r="H662" s="59" t="str">
        <f>+B579&amp;"2"</f>
        <v>USD2</v>
      </c>
      <c r="I662" s="59" t="str">
        <f>"#,##0.00 """&amp;B579&amp;""""</f>
        <v>#,##0.00 "USD"</v>
      </c>
      <c r="J662" s="60"/>
    </row>
    <row r="663" spans="8:10" ht="12.75">
      <c r="H663" s="59" t="str">
        <f>+B579&amp;"3"</f>
        <v>USD3</v>
      </c>
      <c r="I663" s="59" t="s">
        <v>251</v>
      </c>
      <c r="J663" s="60"/>
    </row>
    <row r="664" spans="8:10" ht="12.75">
      <c r="H664" s="59" t="str">
        <f>+B579&amp;"4"</f>
        <v>USD4</v>
      </c>
      <c r="I664" s="59" t="s">
        <v>253</v>
      </c>
      <c r="J664" s="60"/>
    </row>
    <row r="665" spans="8:10" ht="12.75">
      <c r="H665" s="59" t="str">
        <f>+B579&amp;"5"</f>
        <v>USD5</v>
      </c>
      <c r="I665" s="59" t="s">
        <v>255</v>
      </c>
      <c r="J665" s="60"/>
    </row>
  </sheetData>
  <sheetProtection/>
  <dataValidations count="5">
    <dataValidation type="list" showInputMessage="1" showErrorMessage="1" promptTitle="Währung" prompt="Bitte wählen Sie Ihre Home-Währung (DEM, ATS, FFR,...) aus." errorTitle="Ungültige Währung" error="Bitte wählen Sie eine Währung aus der Liste." sqref="E17">
      <formula1>Gültig_Währungen</formula1>
    </dataValidation>
    <dataValidation errorStyle="information" type="list" showInputMessage="1" promptTitle="Währungsformat EUR" prompt="Bitte wählen Sie das Währungsformat für EUR (TEUR,  MIO EUR) aus.&#10;" sqref="E18">
      <formula1>Gültig_Währungsformat_EUR</formula1>
    </dataValidation>
    <dataValidation errorStyle="information" type="list" showInputMessage="1" promptTitle="Währungsformat HOME" prompt="Bitte wählen Sie das Währungsformat für Ihre Home-Währung aus." sqref="E19">
      <formula1>Gültig_Währungsformat_Home</formula1>
    </dataValidation>
    <dataValidation type="textLength" operator="equal" showInputMessage="1" showErrorMessage="1" promptTitle="ISO-Code Fremdwährung" prompt="Bitte geben Sie den ISO-Code der Fremdwährung ein. &#10;z.B. USD, JPY&#10;" errorTitle="ISO-Code Fremdwährung" error="Bitte geben Sie den 3-Stelligen ISO-Code der Fremdwährung ein. &#10;" sqref="E20">
      <formula1>3</formula1>
    </dataValidation>
    <dataValidation type="decimal" allowBlank="1" showInputMessage="1" showErrorMessage="1" promptTitle="Fremdwährungskurs" prompt="Bitte geben Sie hier den aktuellen Fremdwährungskurs ein" errorTitle="Eingabe Fremdwährung" error="Bitte geben Sie hier den Kurs der Fremdwährung ein" sqref="E21">
      <formula1>0.000001</formula1>
      <formula2>9999999.999999</formula2>
    </dataValidation>
  </dataValidations>
  <hyperlinks>
    <hyperlink ref="D4" r:id="rId1" display="http://www.mr-toolbox.de/"/>
    <hyperlink ref="D5" r:id="rId2" display="info@mr-toolbox.de"/>
    <hyperlink ref="I30" r:id="rId3" display="info@mr-toolbox.de"/>
  </hyperlink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300" verticalDpi="300" orientation="portrait" paperSize="9" scale="74" r:id="rId7"/>
  <headerFooter alignWithMargins="0">
    <oddFooter>&amp;L&amp;F&amp;CMarkus Reichenbach&amp;R&amp;P / &amp;N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http://www.mr-toolbox.de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Makrosammlung für Excel 97, 2000, 2002 (XP) und 2003 </dc:subject>
  <dc:creator>Markus Reichenbach</dc:creator>
  <cp:keywords/>
  <dc:description>Registrierung:  5 EUR
BLZ: 66090800 (BBBank) - Konto: 4461010 Verwendungszweck: "MR-Toolbox" und "Ihre Mail" im Format "user-AT-server.de"</dc:description>
  <cp:lastModifiedBy>Markus</cp:lastModifiedBy>
  <dcterms:created xsi:type="dcterms:W3CDTF">1998-12-23T23:04:29Z</dcterms:created>
  <dcterms:modified xsi:type="dcterms:W3CDTF">2016-03-17T22:25:55Z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